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12000208\Downloads\"/>
    </mc:Choice>
  </mc:AlternateContent>
  <xr:revisionPtr revIDLastSave="0" documentId="13_ncr:1_{7B162326-CF21-4241-AFA7-6FFC3650CD59}" xr6:coauthVersionLast="47" xr6:coauthVersionMax="47" xr10:uidLastSave="{00000000-0000-0000-0000-000000000000}"/>
  <bookViews>
    <workbookView xWindow="28680" yWindow="-120" windowWidth="29040" windowHeight="15840" tabRatio="468" xr2:uid="{00000000-000D-0000-FFFF-FFFF00000000}"/>
  </bookViews>
  <sheets>
    <sheet name="表紙" sheetId="24" r:id="rId1"/>
    <sheet name="①請求書　入力" sheetId="19" r:id="rId2"/>
    <sheet name="②請求書　印刷" sheetId="18" r:id="rId3"/>
    <sheet name="③【例】請求書　入力" sheetId="28" r:id="rId4"/>
    <sheet name="④【例】請求書　印刷" sheetId="29" r:id="rId5"/>
    <sheet name="捺印欄" sheetId="15" state="hidden" r:id="rId6"/>
    <sheet name="捺印欄 (2)" sheetId="17" state="hidden" r:id="rId7"/>
  </sheets>
  <definedNames>
    <definedName name="ABCD">#REF!</definedName>
    <definedName name="dbo_DGMA_T">#REF!</definedName>
    <definedName name="dbo_DGMB_T">#REF!</definedName>
    <definedName name="_xlnm.Print_Area" localSheetId="2">'②請求書　印刷'!$B$1:$AK$147</definedName>
    <definedName name="_xlnm.Print_Area" localSheetId="4">'④【例】請求書　印刷'!$B$1:$AK$147</definedName>
    <definedName name="外注費">#REF!</definedName>
    <definedName name="機械等経費">#REF!</definedName>
    <definedName name="給料手当">#REF!</definedName>
    <definedName name="交際費">#REF!</definedName>
    <definedName name="材料費">#REF!</definedName>
    <definedName name="雑費">#REF!</definedName>
    <definedName name="事務用品費">#REF!</definedName>
    <definedName name="設計費">#REF!</definedName>
    <definedName name="地代家賃">#REF!</definedName>
    <definedName name="通信交通費">#REF!</definedName>
    <definedName name="動力用水光熱費">#REF!</definedName>
    <definedName name="福利厚生費">#REF!</definedName>
    <definedName name="保険料">#REF!</definedName>
    <definedName name="労務管理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29" l="1"/>
  <c r="V2" i="18"/>
  <c r="D5" i="18"/>
  <c r="AJ5" i="18"/>
  <c r="X8" i="18"/>
  <c r="D27" i="18"/>
  <c r="V27" i="18"/>
  <c r="M27" i="18"/>
  <c r="B27" i="18"/>
  <c r="J16" i="18"/>
  <c r="C8" i="18"/>
  <c r="X20" i="18"/>
  <c r="AF18" i="18"/>
  <c r="X18" i="18"/>
  <c r="AE16" i="18"/>
  <c r="X16" i="18"/>
  <c r="AF15" i="18"/>
  <c r="X15" i="18"/>
  <c r="X14" i="18"/>
  <c r="X12" i="18"/>
  <c r="X10" i="18"/>
  <c r="Z9" i="18"/>
  <c r="AC7" i="18"/>
  <c r="AD5" i="18"/>
  <c r="X5" i="18"/>
  <c r="AF4" i="18"/>
  <c r="V4" i="18"/>
  <c r="AI2" i="18"/>
  <c r="D26" i="18" l="1"/>
  <c r="D25" i="18"/>
  <c r="J15" i="29"/>
  <c r="AB142" i="18"/>
  <c r="AB141" i="18"/>
  <c r="AB140" i="18"/>
  <c r="B147" i="29" l="1"/>
  <c r="AB124" i="29"/>
  <c r="V124" i="29"/>
  <c r="M124" i="29"/>
  <c r="B124" i="29"/>
  <c r="AB123" i="29"/>
  <c r="V123" i="29"/>
  <c r="M123" i="29"/>
  <c r="B123" i="29"/>
  <c r="B98" i="29"/>
  <c r="AB75" i="29"/>
  <c r="V75" i="29"/>
  <c r="M75" i="29"/>
  <c r="B75" i="29"/>
  <c r="AB74" i="29"/>
  <c r="V74" i="29"/>
  <c r="M74" i="29"/>
  <c r="B74" i="29"/>
  <c r="E51" i="29"/>
  <c r="E100" i="29" s="1"/>
  <c r="B139" i="29"/>
  <c r="AB40" i="29"/>
  <c r="AB138" i="29" s="1"/>
  <c r="V40" i="29"/>
  <c r="V138" i="29" s="1"/>
  <c r="M40" i="29"/>
  <c r="M138" i="29" s="1"/>
  <c r="D40" i="29"/>
  <c r="D89" i="29" s="1"/>
  <c r="B40" i="29"/>
  <c r="B138" i="29" s="1"/>
  <c r="AB39" i="29"/>
  <c r="AB88" i="29" s="1"/>
  <c r="V39" i="29"/>
  <c r="V137" i="29" s="1"/>
  <c r="M39" i="29"/>
  <c r="M137" i="29" s="1"/>
  <c r="D39" i="29"/>
  <c r="D88" i="29" s="1"/>
  <c r="B39" i="29"/>
  <c r="B137" i="29" s="1"/>
  <c r="AB38" i="29"/>
  <c r="AB136" i="29" s="1"/>
  <c r="V38" i="29"/>
  <c r="V136" i="29" s="1"/>
  <c r="M38" i="29"/>
  <c r="M136" i="29" s="1"/>
  <c r="D38" i="29"/>
  <c r="D87" i="29" s="1"/>
  <c r="B38" i="29"/>
  <c r="B87" i="29" s="1"/>
  <c r="AB37" i="29"/>
  <c r="AB86" i="29" s="1"/>
  <c r="V37" i="29"/>
  <c r="V135" i="29" s="1"/>
  <c r="M37" i="29"/>
  <c r="M135" i="29" s="1"/>
  <c r="D37" i="29"/>
  <c r="D135" i="29" s="1"/>
  <c r="B37" i="29"/>
  <c r="B135" i="29" s="1"/>
  <c r="AB36" i="29"/>
  <c r="AB134" i="29" s="1"/>
  <c r="V36" i="29"/>
  <c r="V134" i="29" s="1"/>
  <c r="M36" i="29"/>
  <c r="M134" i="29" s="1"/>
  <c r="D36" i="29"/>
  <c r="D85" i="29" s="1"/>
  <c r="B36" i="29"/>
  <c r="B134" i="29" s="1"/>
  <c r="AB35" i="29"/>
  <c r="AB84" i="29" s="1"/>
  <c r="V35" i="29"/>
  <c r="V133" i="29" s="1"/>
  <c r="M35" i="29"/>
  <c r="M133" i="29" s="1"/>
  <c r="D35" i="29"/>
  <c r="D84" i="29" s="1"/>
  <c r="B35" i="29"/>
  <c r="B133" i="29" s="1"/>
  <c r="AB34" i="29"/>
  <c r="AB132" i="29" s="1"/>
  <c r="V34" i="29"/>
  <c r="V132" i="29" s="1"/>
  <c r="M34" i="29"/>
  <c r="M132" i="29" s="1"/>
  <c r="D34" i="29"/>
  <c r="D83" i="29" s="1"/>
  <c r="B34" i="29"/>
  <c r="B83" i="29" s="1"/>
  <c r="AB33" i="29"/>
  <c r="AB82" i="29" s="1"/>
  <c r="V33" i="29"/>
  <c r="V131" i="29" s="1"/>
  <c r="M33" i="29"/>
  <c r="M131" i="29" s="1"/>
  <c r="D33" i="29"/>
  <c r="D82" i="29" s="1"/>
  <c r="B33" i="29"/>
  <c r="B131" i="29" s="1"/>
  <c r="AB32" i="29"/>
  <c r="AB130" i="29" s="1"/>
  <c r="V32" i="29"/>
  <c r="V130" i="29" s="1"/>
  <c r="M32" i="29"/>
  <c r="M130" i="29" s="1"/>
  <c r="D32" i="29"/>
  <c r="D81" i="29" s="1"/>
  <c r="B32" i="29"/>
  <c r="B130" i="29" s="1"/>
  <c r="AB31" i="29"/>
  <c r="AB80" i="29" s="1"/>
  <c r="V31" i="29"/>
  <c r="V129" i="29" s="1"/>
  <c r="M31" i="29"/>
  <c r="M129" i="29" s="1"/>
  <c r="D31" i="29"/>
  <c r="D129" i="29" s="1"/>
  <c r="B31" i="29"/>
  <c r="B129" i="29" s="1"/>
  <c r="AB30" i="29"/>
  <c r="AB128" i="29" s="1"/>
  <c r="V30" i="29"/>
  <c r="V128" i="29" s="1"/>
  <c r="M30" i="29"/>
  <c r="M128" i="29" s="1"/>
  <c r="D30" i="29"/>
  <c r="D79" i="29" s="1"/>
  <c r="B30" i="29"/>
  <c r="B128" i="29" s="1"/>
  <c r="AB29" i="29"/>
  <c r="AB78" i="29" s="1"/>
  <c r="V29" i="29"/>
  <c r="V127" i="29" s="1"/>
  <c r="M29" i="29"/>
  <c r="M127" i="29" s="1"/>
  <c r="D29" i="29"/>
  <c r="D78" i="29" s="1"/>
  <c r="B29" i="29"/>
  <c r="B127" i="29" s="1"/>
  <c r="AB28" i="29"/>
  <c r="AB126" i="29" s="1"/>
  <c r="V28" i="29"/>
  <c r="V126" i="29" s="1"/>
  <c r="M28" i="29"/>
  <c r="M126" i="29" s="1"/>
  <c r="D28" i="29"/>
  <c r="D77" i="29" s="1"/>
  <c r="B28" i="29"/>
  <c r="B77" i="29" s="1"/>
  <c r="AB27" i="29"/>
  <c r="V27" i="29"/>
  <c r="V125" i="29" s="1"/>
  <c r="M27" i="29"/>
  <c r="M125" i="29" s="1"/>
  <c r="D27" i="29"/>
  <c r="D76" i="29" s="1"/>
  <c r="B27" i="29"/>
  <c r="B125" i="29" s="1"/>
  <c r="S26" i="29"/>
  <c r="S124" i="29" s="1"/>
  <c r="D26" i="29"/>
  <c r="D124" i="29" s="1"/>
  <c r="S25" i="29"/>
  <c r="S123" i="29" s="1"/>
  <c r="D25" i="29"/>
  <c r="D123" i="29" s="1"/>
  <c r="X20" i="29"/>
  <c r="X69" i="29" s="1"/>
  <c r="X118" i="29" s="1"/>
  <c r="AF18" i="29"/>
  <c r="AF67" i="29" s="1"/>
  <c r="AF116" i="29" s="1"/>
  <c r="X18" i="29"/>
  <c r="X67" i="29" s="1"/>
  <c r="AE16" i="29"/>
  <c r="AE65" i="29" s="1"/>
  <c r="AE114" i="29" s="1"/>
  <c r="X16" i="29"/>
  <c r="X65" i="29" s="1"/>
  <c r="X114" i="29" s="1"/>
  <c r="J16" i="29"/>
  <c r="J65" i="29" s="1"/>
  <c r="J114" i="29" s="1"/>
  <c r="AF15" i="29"/>
  <c r="AF64" i="29" s="1"/>
  <c r="AF113" i="29" s="1"/>
  <c r="X15" i="29"/>
  <c r="X64" i="29" s="1"/>
  <c r="X113" i="29" s="1"/>
  <c r="X14" i="29"/>
  <c r="X63" i="29" s="1"/>
  <c r="X112" i="29" s="1"/>
  <c r="X12" i="29"/>
  <c r="X61" i="29" s="1"/>
  <c r="X110" i="29" s="1"/>
  <c r="X10" i="29"/>
  <c r="X59" i="29" s="1"/>
  <c r="X108" i="29" s="1"/>
  <c r="Z9" i="29"/>
  <c r="Z58" i="29" s="1"/>
  <c r="Z107" i="29" s="1"/>
  <c r="X8" i="29"/>
  <c r="X57" i="29" s="1"/>
  <c r="X106" i="29" s="1"/>
  <c r="C8" i="29"/>
  <c r="C57" i="29" s="1"/>
  <c r="C106" i="29" s="1"/>
  <c r="AC7" i="29"/>
  <c r="AC105" i="29" s="1"/>
  <c r="AJ5" i="29"/>
  <c r="AJ103" i="29" s="1"/>
  <c r="AD5" i="29"/>
  <c r="AD103" i="29" s="1"/>
  <c r="X5" i="29"/>
  <c r="X103" i="29" s="1"/>
  <c r="D5" i="29"/>
  <c r="D54" i="29" s="1"/>
  <c r="D103" i="29" s="1"/>
  <c r="AF4" i="29"/>
  <c r="AF102" i="29" s="1"/>
  <c r="V4" i="29"/>
  <c r="V102" i="29" s="1"/>
  <c r="AI2" i="29"/>
  <c r="AI100" i="29" s="1"/>
  <c r="V2" i="29"/>
  <c r="V51" i="29" s="1"/>
  <c r="X63" i="18"/>
  <c r="X112" i="18" s="1"/>
  <c r="X61" i="18"/>
  <c r="X110" i="18" s="1"/>
  <c r="X59" i="18"/>
  <c r="X108" i="18" s="1"/>
  <c r="Z58" i="18"/>
  <c r="Z107" i="18" s="1"/>
  <c r="X57" i="18"/>
  <c r="X106" i="18" s="1"/>
  <c r="AB135" i="29" l="1"/>
  <c r="AB127" i="29"/>
  <c r="AB131" i="29"/>
  <c r="AB76" i="29"/>
  <c r="V42" i="29"/>
  <c r="M42" i="29"/>
  <c r="V43" i="29"/>
  <c r="V141" i="29" s="1"/>
  <c r="M43" i="29"/>
  <c r="S43" i="29" s="1"/>
  <c r="V41" i="29"/>
  <c r="M41" i="29"/>
  <c r="D75" i="29"/>
  <c r="AB129" i="29"/>
  <c r="AB133" i="29"/>
  <c r="AB137" i="29"/>
  <c r="AB125" i="29"/>
  <c r="V100" i="29"/>
  <c r="AB67" i="29"/>
  <c r="Y67" i="29"/>
  <c r="X116" i="29"/>
  <c r="M77" i="29"/>
  <c r="M79" i="29"/>
  <c r="M81" i="29"/>
  <c r="M83" i="29"/>
  <c r="M85" i="29"/>
  <c r="M87" i="29"/>
  <c r="M89" i="29"/>
  <c r="D126" i="29"/>
  <c r="D128" i="29"/>
  <c r="D130" i="29"/>
  <c r="D132" i="29"/>
  <c r="D134" i="29"/>
  <c r="D136" i="29"/>
  <c r="D138" i="29"/>
  <c r="B79" i="29"/>
  <c r="B89" i="29"/>
  <c r="B126" i="29"/>
  <c r="B132" i="29"/>
  <c r="B136" i="29"/>
  <c r="AI51" i="29"/>
  <c r="S28" i="29"/>
  <c r="S30" i="29"/>
  <c r="S32" i="29"/>
  <c r="S34" i="29"/>
  <c r="S36" i="29"/>
  <c r="S38" i="29"/>
  <c r="S87" i="29" s="1"/>
  <c r="S40" i="29"/>
  <c r="V53" i="29"/>
  <c r="S75" i="29"/>
  <c r="AF53" i="29"/>
  <c r="V77" i="29"/>
  <c r="V79" i="29"/>
  <c r="V81" i="29"/>
  <c r="V83" i="29"/>
  <c r="V85" i="29"/>
  <c r="V87" i="29"/>
  <c r="V89" i="29"/>
  <c r="AB77" i="29"/>
  <c r="AB79" i="29"/>
  <c r="AB81" i="29"/>
  <c r="AB83" i="29"/>
  <c r="AB85" i="29"/>
  <c r="AB87" i="29"/>
  <c r="AB89" i="29"/>
  <c r="B85" i="29"/>
  <c r="X54" i="29"/>
  <c r="B76" i="29"/>
  <c r="B78" i="29"/>
  <c r="B80" i="29"/>
  <c r="B82" i="29"/>
  <c r="B84" i="29"/>
  <c r="B86" i="29"/>
  <c r="B88" i="29"/>
  <c r="AD54" i="29"/>
  <c r="D74" i="29"/>
  <c r="D80" i="29"/>
  <c r="D86" i="29"/>
  <c r="Y18" i="29"/>
  <c r="AJ54" i="29"/>
  <c r="M76" i="29"/>
  <c r="M78" i="29"/>
  <c r="M80" i="29"/>
  <c r="M82" i="29"/>
  <c r="M84" i="29"/>
  <c r="M86" i="29"/>
  <c r="M88" i="29"/>
  <c r="D125" i="29"/>
  <c r="D127" i="29"/>
  <c r="D131" i="29"/>
  <c r="D133" i="29"/>
  <c r="D137" i="29"/>
  <c r="B81" i="29"/>
  <c r="AB18" i="29"/>
  <c r="S27" i="29"/>
  <c r="S29" i="29"/>
  <c r="S31" i="29"/>
  <c r="S33" i="29"/>
  <c r="S35" i="29"/>
  <c r="S37" i="29"/>
  <c r="S39" i="29"/>
  <c r="AC56" i="29"/>
  <c r="S74" i="29"/>
  <c r="V76" i="29"/>
  <c r="V78" i="29"/>
  <c r="V80" i="29"/>
  <c r="V82" i="29"/>
  <c r="V84" i="29"/>
  <c r="V86" i="29"/>
  <c r="V88" i="29"/>
  <c r="M40" i="18"/>
  <c r="M138" i="18" s="1"/>
  <c r="V40" i="18"/>
  <c r="V89" i="18" s="1"/>
  <c r="V39" i="18"/>
  <c r="M39" i="18"/>
  <c r="B40" i="18"/>
  <c r="D40" i="18"/>
  <c r="B39" i="18"/>
  <c r="D39" i="18"/>
  <c r="AB40" i="18"/>
  <c r="AB39" i="18"/>
  <c r="V137" i="18" l="1"/>
  <c r="V88" i="18"/>
  <c r="V46" i="29"/>
  <c r="V140" i="29"/>
  <c r="S41" i="29"/>
  <c r="S139" i="29" s="1"/>
  <c r="M44" i="29"/>
  <c r="M45" i="29"/>
  <c r="M143" i="29" s="1"/>
  <c r="M139" i="29"/>
  <c r="S42" i="29"/>
  <c r="M46" i="29"/>
  <c r="M95" i="29" s="1"/>
  <c r="M90" i="29"/>
  <c r="M140" i="29"/>
  <c r="V44" i="29"/>
  <c r="V142" i="29" s="1"/>
  <c r="V139" i="29"/>
  <c r="V45" i="29"/>
  <c r="V143" i="29" s="1"/>
  <c r="V90" i="29"/>
  <c r="M91" i="29"/>
  <c r="B89" i="18"/>
  <c r="B138" i="18"/>
  <c r="B139" i="18"/>
  <c r="S39" i="18"/>
  <c r="S137" i="18" s="1"/>
  <c r="M137" i="18"/>
  <c r="D137" i="18"/>
  <c r="D88" i="18"/>
  <c r="S40" i="18"/>
  <c r="V138" i="18"/>
  <c r="AB138" i="18"/>
  <c r="AB89" i="18"/>
  <c r="AB139" i="18"/>
  <c r="B88" i="18"/>
  <c r="B137" i="18"/>
  <c r="AB137" i="18"/>
  <c r="AB88" i="18"/>
  <c r="D138" i="18"/>
  <c r="D89" i="18"/>
  <c r="M141" i="29"/>
  <c r="M92" i="29"/>
  <c r="V91" i="29"/>
  <c r="S130" i="29"/>
  <c r="S81" i="29"/>
  <c r="S129" i="29"/>
  <c r="S80" i="29"/>
  <c r="S127" i="29"/>
  <c r="S78" i="29"/>
  <c r="S134" i="29"/>
  <c r="S85" i="29"/>
  <c r="S125" i="29"/>
  <c r="S76" i="29"/>
  <c r="S128" i="29"/>
  <c r="S79" i="29"/>
  <c r="S126" i="29"/>
  <c r="S77" i="29"/>
  <c r="S132" i="29"/>
  <c r="S83" i="29"/>
  <c r="S133" i="29"/>
  <c r="S84" i="29"/>
  <c r="S137" i="29"/>
  <c r="S88" i="29"/>
  <c r="S136" i="29"/>
  <c r="S135" i="29"/>
  <c r="S86" i="29"/>
  <c r="Y116" i="29"/>
  <c r="AB116" i="29"/>
  <c r="V92" i="29"/>
  <c r="S131" i="29"/>
  <c r="S82" i="29"/>
  <c r="S138" i="29"/>
  <c r="S89" i="29"/>
  <c r="E100" i="18"/>
  <c r="S90" i="29" l="1"/>
  <c r="M94" i="29"/>
  <c r="M144" i="29"/>
  <c r="S91" i="29"/>
  <c r="S140" i="29"/>
  <c r="S92" i="29"/>
  <c r="S141" i="29"/>
  <c r="V47" i="29"/>
  <c r="V93" i="29"/>
  <c r="S44" i="29"/>
  <c r="M142" i="29"/>
  <c r="M93" i="29"/>
  <c r="M47" i="29"/>
  <c r="J64" i="29" s="1"/>
  <c r="J113" i="29" s="1"/>
  <c r="S138" i="18"/>
  <c r="S89" i="18"/>
  <c r="V94" i="29"/>
  <c r="V144" i="29"/>
  <c r="V95" i="29"/>
  <c r="AC105" i="18"/>
  <c r="X64" i="18"/>
  <c r="X113" i="18" s="1"/>
  <c r="AF64" i="18"/>
  <c r="AF113" i="18" s="1"/>
  <c r="J65" i="18"/>
  <c r="X65" i="18"/>
  <c r="X114" i="18" s="1"/>
  <c r="AE65" i="18"/>
  <c r="AE114" i="18" s="1"/>
  <c r="X67" i="18"/>
  <c r="AF67" i="18"/>
  <c r="AF116" i="18" s="1"/>
  <c r="X69" i="18"/>
  <c r="X118" i="18" s="1"/>
  <c r="S93" i="29" l="1"/>
  <c r="S142" i="29"/>
  <c r="M145" i="29"/>
  <c r="M96" i="29"/>
  <c r="X116" i="18"/>
  <c r="AB67" i="18"/>
  <c r="Y67" i="18"/>
  <c r="V145" i="29"/>
  <c r="V96" i="29"/>
  <c r="J19" i="29"/>
  <c r="J21" i="29" s="1"/>
  <c r="J61" i="29"/>
  <c r="J110" i="29" s="1"/>
  <c r="Y18" i="18"/>
  <c r="J114" i="18"/>
  <c r="AB18" i="18"/>
  <c r="AF102" i="18"/>
  <c r="V102" i="18"/>
  <c r="AB38" i="18"/>
  <c r="V38" i="18"/>
  <c r="AB37" i="18"/>
  <c r="AB36" i="18"/>
  <c r="AB35" i="18"/>
  <c r="AB34" i="18"/>
  <c r="AB33" i="18"/>
  <c r="AB32" i="18"/>
  <c r="AB31" i="18"/>
  <c r="AB30" i="18"/>
  <c r="AB29" i="18"/>
  <c r="AB28" i="18"/>
  <c r="AB77" i="18" s="1"/>
  <c r="AB27" i="18"/>
  <c r="D29" i="18"/>
  <c r="Y116" i="18" l="1"/>
  <c r="AB116" i="18"/>
  <c r="J68" i="29"/>
  <c r="J117" i="29" s="1"/>
  <c r="J70" i="29"/>
  <c r="J119" i="29" s="1"/>
  <c r="B38" i="18"/>
  <c r="B37" i="18"/>
  <c r="B36" i="18"/>
  <c r="B35" i="18"/>
  <c r="B34" i="18"/>
  <c r="B32" i="18"/>
  <c r="B33" i="18"/>
  <c r="B31" i="18"/>
  <c r="B30" i="18"/>
  <c r="B29" i="18"/>
  <c r="B28" i="18"/>
  <c r="B123" i="18" l="1"/>
  <c r="M123" i="18"/>
  <c r="V123" i="18"/>
  <c r="AB123" i="18"/>
  <c r="B124" i="18"/>
  <c r="M124" i="18"/>
  <c r="V124" i="18"/>
  <c r="AB124" i="18"/>
  <c r="B125" i="18"/>
  <c r="AB125" i="18"/>
  <c r="B126" i="18"/>
  <c r="AB126" i="18"/>
  <c r="B127" i="18"/>
  <c r="AB127" i="18"/>
  <c r="B128" i="18"/>
  <c r="AB128" i="18"/>
  <c r="B129" i="18"/>
  <c r="AB129" i="18"/>
  <c r="B130" i="18"/>
  <c r="AB130" i="18"/>
  <c r="B131" i="18"/>
  <c r="AB131" i="18"/>
  <c r="B132" i="18"/>
  <c r="AB132" i="18"/>
  <c r="B133" i="18"/>
  <c r="AB133" i="18"/>
  <c r="B134" i="18"/>
  <c r="AB134" i="18"/>
  <c r="B135" i="18"/>
  <c r="AB135" i="18"/>
  <c r="B136" i="18"/>
  <c r="AB136" i="18"/>
  <c r="B147" i="18"/>
  <c r="V31" i="18" l="1"/>
  <c r="V129" i="18" s="1"/>
  <c r="M33" i="18"/>
  <c r="M131" i="18" s="1"/>
  <c r="D127" i="18"/>
  <c r="AI100" i="18" l="1"/>
  <c r="D123" i="18"/>
  <c r="D28" i="18" l="1"/>
  <c r="D126" i="18" s="1"/>
  <c r="D124" i="18" l="1"/>
  <c r="AJ103" i="18"/>
  <c r="AD103" i="18"/>
  <c r="X103" i="18"/>
  <c r="V136" i="18"/>
  <c r="M38" i="18"/>
  <c r="M136" i="18" s="1"/>
  <c r="D38" i="18"/>
  <c r="D136" i="18" s="1"/>
  <c r="V37" i="18"/>
  <c r="V135" i="18" s="1"/>
  <c r="M37" i="18"/>
  <c r="M135" i="18" s="1"/>
  <c r="D37" i="18"/>
  <c r="D135" i="18" s="1"/>
  <c r="V36" i="18"/>
  <c r="V134" i="18" s="1"/>
  <c r="M36" i="18"/>
  <c r="M134" i="18" s="1"/>
  <c r="D36" i="18"/>
  <c r="D134" i="18" s="1"/>
  <c r="V35" i="18"/>
  <c r="V133" i="18" s="1"/>
  <c r="M35" i="18"/>
  <c r="M133" i="18" s="1"/>
  <c r="D35" i="18"/>
  <c r="D133" i="18" s="1"/>
  <c r="V34" i="18"/>
  <c r="V132" i="18" s="1"/>
  <c r="M34" i="18"/>
  <c r="M132" i="18" s="1"/>
  <c r="D34" i="18"/>
  <c r="D132" i="18" s="1"/>
  <c r="V33" i="18"/>
  <c r="V131" i="18" s="1"/>
  <c r="D33" i="18"/>
  <c r="D131" i="18" s="1"/>
  <c r="V32" i="18"/>
  <c r="V130" i="18" s="1"/>
  <c r="M32" i="18"/>
  <c r="M130" i="18" s="1"/>
  <c r="D32" i="18"/>
  <c r="D130" i="18" s="1"/>
  <c r="M31" i="18"/>
  <c r="M129" i="18" s="1"/>
  <c r="D31" i="18"/>
  <c r="D129" i="18" s="1"/>
  <c r="V30" i="18"/>
  <c r="M30" i="18"/>
  <c r="D128" i="18"/>
  <c r="V29" i="18"/>
  <c r="M29" i="18"/>
  <c r="M127" i="18" s="1"/>
  <c r="V28" i="18"/>
  <c r="V42" i="18" s="1"/>
  <c r="V46" i="18" s="1"/>
  <c r="M28" i="18"/>
  <c r="M42" i="18" s="1"/>
  <c r="M46" i="18" s="1"/>
  <c r="V125" i="18"/>
  <c r="M41" i="18"/>
  <c r="M45" i="18" s="1"/>
  <c r="D125" i="18"/>
  <c r="V100" i="18"/>
  <c r="S26" i="18"/>
  <c r="S124" i="18" s="1"/>
  <c r="M90" i="18" l="1"/>
  <c r="M94" i="18"/>
  <c r="M91" i="18"/>
  <c r="M95" i="18"/>
  <c r="V91" i="18"/>
  <c r="V127" i="18"/>
  <c r="V41" i="18"/>
  <c r="V45" i="18" s="1"/>
  <c r="M128" i="18"/>
  <c r="M43" i="18"/>
  <c r="M44" i="18" s="1"/>
  <c r="M47" i="18" s="1"/>
  <c r="M139" i="18"/>
  <c r="V128" i="18"/>
  <c r="V43" i="18"/>
  <c r="S42" i="18"/>
  <c r="V140" i="18"/>
  <c r="M125" i="18"/>
  <c r="M126" i="18"/>
  <c r="V126" i="18"/>
  <c r="V51" i="18"/>
  <c r="C57" i="18"/>
  <c r="C106" i="18" s="1"/>
  <c r="V94" i="18" l="1"/>
  <c r="V44" i="18"/>
  <c r="S140" i="18"/>
  <c r="S91" i="18"/>
  <c r="M93" i="18"/>
  <c r="M92" i="18"/>
  <c r="V141" i="18"/>
  <c r="V92" i="18"/>
  <c r="S41" i="18"/>
  <c r="V90" i="18"/>
  <c r="V144" i="18"/>
  <c r="V95" i="18"/>
  <c r="M142" i="18"/>
  <c r="M96" i="18"/>
  <c r="V139" i="18"/>
  <c r="S43" i="18"/>
  <c r="M140" i="18"/>
  <c r="M141" i="18"/>
  <c r="AC56" i="18"/>
  <c r="AI51" i="18"/>
  <c r="AF53" i="18"/>
  <c r="V53" i="18"/>
  <c r="V47" i="18" l="1"/>
  <c r="V143" i="18"/>
  <c r="S139" i="18"/>
  <c r="S90" i="18"/>
  <c r="S44" i="18"/>
  <c r="V93" i="18"/>
  <c r="S141" i="18"/>
  <c r="S92" i="18"/>
  <c r="V142" i="18"/>
  <c r="M144" i="18"/>
  <c r="M143" i="18"/>
  <c r="X54" i="18"/>
  <c r="AD54" i="18"/>
  <c r="AJ54" i="18"/>
  <c r="V96" i="18" l="1"/>
  <c r="J12" i="18"/>
  <c r="S142" i="18"/>
  <c r="S93" i="18"/>
  <c r="V145" i="18"/>
  <c r="J15" i="18"/>
  <c r="M145" i="18"/>
  <c r="S25" i="18"/>
  <c r="S123" i="18" s="1"/>
  <c r="S27" i="18"/>
  <c r="S125" i="18" s="1"/>
  <c r="S28" i="18"/>
  <c r="S126" i="18" s="1"/>
  <c r="S29" i="18"/>
  <c r="S127" i="18" s="1"/>
  <c r="S30" i="18"/>
  <c r="S128" i="18" s="1"/>
  <c r="S31" i="18"/>
  <c r="S129" i="18" s="1"/>
  <c r="S32" i="18"/>
  <c r="S130" i="18" s="1"/>
  <c r="S33" i="18"/>
  <c r="S131" i="18" s="1"/>
  <c r="S34" i="18"/>
  <c r="S132" i="18" s="1"/>
  <c r="S35" i="18"/>
  <c r="S133" i="18" s="1"/>
  <c r="S36" i="18"/>
  <c r="S134" i="18" s="1"/>
  <c r="S37" i="18"/>
  <c r="S135" i="18" s="1"/>
  <c r="S38" i="18"/>
  <c r="S136" i="18" s="1"/>
  <c r="B98" i="18"/>
  <c r="V78" i="18"/>
  <c r="V79" i="18"/>
  <c r="V80" i="18"/>
  <c r="V81" i="18"/>
  <c r="V82" i="18"/>
  <c r="V83" i="18"/>
  <c r="V84" i="18"/>
  <c r="V85" i="18"/>
  <c r="V86" i="18"/>
  <c r="V87" i="18"/>
  <c r="V75" i="18"/>
  <c r="V76" i="18"/>
  <c r="V77" i="18"/>
  <c r="V74" i="18"/>
  <c r="E51" i="18"/>
  <c r="B75" i="18"/>
  <c r="B76" i="18"/>
  <c r="B77" i="18"/>
  <c r="B78" i="18"/>
  <c r="B79" i="18"/>
  <c r="B80" i="18"/>
  <c r="B81" i="18"/>
  <c r="B82" i="18"/>
  <c r="B83" i="18"/>
  <c r="B84" i="18"/>
  <c r="B85" i="18"/>
  <c r="B86" i="18"/>
  <c r="B87" i="18"/>
  <c r="AB87" i="18"/>
  <c r="AB86" i="18"/>
  <c r="AB85" i="18"/>
  <c r="AB84" i="18"/>
  <c r="AB83" i="18"/>
  <c r="AB82" i="18"/>
  <c r="AB81" i="18"/>
  <c r="AB80" i="18"/>
  <c r="AB79" i="18"/>
  <c r="AB78" i="18"/>
  <c r="AB76" i="18"/>
  <c r="AB75" i="18"/>
  <c r="M87" i="18"/>
  <c r="D87" i="18"/>
  <c r="M86" i="18"/>
  <c r="D86" i="18"/>
  <c r="M85" i="18"/>
  <c r="D85" i="18"/>
  <c r="M84" i="18"/>
  <c r="D84" i="18"/>
  <c r="M83" i="18"/>
  <c r="D83" i="18"/>
  <c r="M82" i="18"/>
  <c r="D82" i="18"/>
  <c r="M81" i="18"/>
  <c r="D81" i="18"/>
  <c r="M80" i="18"/>
  <c r="D80" i="18"/>
  <c r="M79" i="18"/>
  <c r="D79" i="18"/>
  <c r="M78" i="18"/>
  <c r="D78" i="18"/>
  <c r="M77" i="18"/>
  <c r="D77" i="18"/>
  <c r="M76" i="18"/>
  <c r="D76" i="18"/>
  <c r="M75" i="18"/>
  <c r="D75" i="18"/>
  <c r="AB74" i="18"/>
  <c r="M74" i="18"/>
  <c r="D74" i="18"/>
  <c r="B74" i="18"/>
  <c r="D54" i="18"/>
  <c r="D103" i="18" s="1"/>
  <c r="J61" i="18" l="1"/>
  <c r="J19" i="18"/>
  <c r="J68" i="18" s="1"/>
  <c r="J117" i="18" s="1"/>
  <c r="S85" i="18"/>
  <c r="S82" i="18"/>
  <c r="S83" i="18"/>
  <c r="S80" i="18"/>
  <c r="S86" i="18"/>
  <c r="S84" i="18"/>
  <c r="S78" i="18"/>
  <c r="S76" i="18"/>
  <c r="S87" i="18"/>
  <c r="S79" i="18"/>
  <c r="S77" i="18"/>
  <c r="S81" i="18"/>
  <c r="S75" i="18"/>
  <c r="M88" i="18"/>
  <c r="S74" i="18"/>
  <c r="J21" i="18" l="1"/>
  <c r="J70" i="18" s="1"/>
  <c r="J119" i="18" s="1"/>
  <c r="S88" i="18"/>
  <c r="M89" i="18"/>
  <c r="J64" i="18" l="1"/>
  <c r="J113" i="18" s="1"/>
  <c r="J110" i="18" l="1"/>
</calcChain>
</file>

<file path=xl/sharedStrings.xml><?xml version="1.0" encoding="utf-8"?>
<sst xmlns="http://schemas.openxmlformats.org/spreadsheetml/2006/main" count="635" uniqueCount="230">
  <si>
    <t>仙建工業株式会社</t>
    <rPh sb="0" eb="2">
      <t>センケン</t>
    </rPh>
    <rPh sb="2" eb="4">
      <t>コウギョウ</t>
    </rPh>
    <rPh sb="4" eb="8">
      <t>カブシキガイシャ</t>
    </rPh>
    <phoneticPr fontId="1"/>
  </si>
  <si>
    <t>№　</t>
    <phoneticPr fontId="5"/>
  </si>
  <si>
    <t>号</t>
    <rPh sb="0" eb="1">
      <t>ゴウ</t>
    </rPh>
    <phoneticPr fontId="5"/>
  </si>
  <si>
    <t>工番</t>
    <rPh sb="0" eb="2">
      <t>コウバン</t>
    </rPh>
    <phoneticPr fontId="5"/>
  </si>
  <si>
    <t>御中　</t>
    <phoneticPr fontId="5"/>
  </si>
  <si>
    <t>科目</t>
    <rPh sb="0" eb="2">
      <t>カモク</t>
    </rPh>
    <phoneticPr fontId="5"/>
  </si>
  <si>
    <t>）</t>
    <phoneticPr fontId="5"/>
  </si>
  <si>
    <t>工事名</t>
    <rPh sb="0" eb="2">
      <t>コウジ</t>
    </rPh>
    <rPh sb="2" eb="3">
      <t>ナ</t>
    </rPh>
    <phoneticPr fontId="5"/>
  </si>
  <si>
    <t>印</t>
    <rPh sb="0" eb="1">
      <t>イン</t>
    </rPh>
    <phoneticPr fontId="5"/>
  </si>
  <si>
    <t>契約内容</t>
    <rPh sb="0" eb="2">
      <t>ケイヤク</t>
    </rPh>
    <rPh sb="2" eb="4">
      <t>ナイヨウ</t>
    </rPh>
    <phoneticPr fontId="5"/>
  </si>
  <si>
    <t>（イ）</t>
    <phoneticPr fontId="5"/>
  </si>
  <si>
    <t>契約金額</t>
    <rPh sb="0" eb="2">
      <t>ケイヤク</t>
    </rPh>
    <rPh sb="2" eb="4">
      <t>キンガク</t>
    </rPh>
    <phoneticPr fontId="5"/>
  </si>
  <si>
    <t>（ロ）</t>
    <phoneticPr fontId="5"/>
  </si>
  <si>
    <t>前回迄受取額</t>
    <rPh sb="0" eb="2">
      <t>ゼンカイ</t>
    </rPh>
    <rPh sb="2" eb="3">
      <t>マデ</t>
    </rPh>
    <rPh sb="3" eb="5">
      <t>ウケトリ</t>
    </rPh>
    <rPh sb="5" eb="6">
      <t>ガク</t>
    </rPh>
    <phoneticPr fontId="5"/>
  </si>
  <si>
    <t>（ハ）</t>
    <phoneticPr fontId="5"/>
  </si>
  <si>
    <t>（ニ）</t>
    <phoneticPr fontId="5"/>
  </si>
  <si>
    <t>差引残高</t>
    <rPh sb="0" eb="1">
      <t>サ</t>
    </rPh>
    <rPh sb="1" eb="2">
      <t>ヒ</t>
    </rPh>
    <rPh sb="2" eb="4">
      <t>ザンダカ</t>
    </rPh>
    <phoneticPr fontId="5"/>
  </si>
  <si>
    <t>月日</t>
    <rPh sb="0" eb="2">
      <t>ガッピ</t>
    </rPh>
    <phoneticPr fontId="5"/>
  </si>
  <si>
    <t>品名及び工事内容</t>
    <rPh sb="0" eb="2">
      <t>ヒンメイ</t>
    </rPh>
    <rPh sb="2" eb="3">
      <t>オヨ</t>
    </rPh>
    <rPh sb="4" eb="6">
      <t>コウジ</t>
    </rPh>
    <rPh sb="6" eb="8">
      <t>ナイヨウ</t>
    </rPh>
    <phoneticPr fontId="5"/>
  </si>
  <si>
    <t>出来高</t>
    <rPh sb="0" eb="3">
      <t>デキダカ</t>
    </rPh>
    <phoneticPr fontId="5"/>
  </si>
  <si>
    <t>出来高金額</t>
    <rPh sb="0" eb="3">
      <t>デキダカ</t>
    </rPh>
    <rPh sb="3" eb="5">
      <t>キンガク</t>
    </rPh>
    <phoneticPr fontId="5"/>
  </si>
  <si>
    <t>支店長／担当部長</t>
  </si>
  <si>
    <t>経理部門担当</t>
    <phoneticPr fontId="12"/>
  </si>
  <si>
    <t>施工部門担当</t>
    <phoneticPr fontId="12"/>
  </si>
  <si>
    <t>所長／担当者</t>
    <phoneticPr fontId="12"/>
  </si>
  <si>
    <t>振込銀行
口座番号</t>
    <rPh sb="0" eb="2">
      <t>フリコミ</t>
    </rPh>
    <rPh sb="2" eb="4">
      <t>ギンコウ</t>
    </rPh>
    <rPh sb="5" eb="7">
      <t>コウザ</t>
    </rPh>
    <rPh sb="7" eb="9">
      <t>バンゴウ</t>
    </rPh>
    <phoneticPr fontId="5"/>
  </si>
  <si>
    <t>（ 支払先コード</t>
    <rPh sb="2" eb="4">
      <t>シハライ</t>
    </rPh>
    <rPh sb="4" eb="5">
      <t>サキ</t>
    </rPh>
    <phoneticPr fontId="5"/>
  </si>
  <si>
    <t>支店長/担当部長</t>
    <rPh sb="0" eb="3">
      <t>シテンチョウ</t>
    </rPh>
    <rPh sb="4" eb="6">
      <t>タントウ</t>
    </rPh>
    <rPh sb="6" eb="8">
      <t>ブチョウ</t>
    </rPh>
    <phoneticPr fontId="16"/>
  </si>
  <si>
    <t>経理部門担当</t>
    <rPh sb="0" eb="2">
      <t>ケイリ</t>
    </rPh>
    <rPh sb="2" eb="4">
      <t>ブモン</t>
    </rPh>
    <rPh sb="4" eb="6">
      <t>タントウ</t>
    </rPh>
    <phoneticPr fontId="16"/>
  </si>
  <si>
    <t>施工部門担当</t>
    <rPh sb="0" eb="2">
      <t>セコウ</t>
    </rPh>
    <rPh sb="2" eb="4">
      <t>ブモン</t>
    </rPh>
    <rPh sb="4" eb="6">
      <t>タントウ</t>
    </rPh>
    <phoneticPr fontId="16"/>
  </si>
  <si>
    <t>所長/担当者</t>
    <rPh sb="0" eb="2">
      <t>ショチョウ</t>
    </rPh>
    <rPh sb="3" eb="6">
      <t>タントウシャ</t>
    </rPh>
    <phoneticPr fontId="16"/>
  </si>
  <si>
    <t>請 　求　 金　 額</t>
    <rPh sb="0" eb="1">
      <t>ショウ</t>
    </rPh>
    <rPh sb="3" eb="4">
      <t>モトム</t>
    </rPh>
    <rPh sb="6" eb="7">
      <t>キン</t>
    </rPh>
    <rPh sb="9" eb="10">
      <t>ガク</t>
    </rPh>
    <phoneticPr fontId="5"/>
  </si>
  <si>
    <t>今回支払金額</t>
    <rPh sb="0" eb="2">
      <t>コンカイ</t>
    </rPh>
    <rPh sb="2" eb="4">
      <t>シハラ</t>
    </rPh>
    <rPh sb="4" eb="6">
      <t>キンガク</t>
    </rPh>
    <phoneticPr fontId="5"/>
  </si>
  <si>
    <t>（ニ） ＝ （イ） - （ （ロ） + （ハ） ）</t>
    <phoneticPr fontId="5"/>
  </si>
  <si>
    <t>Ｔ Ｅ Ｌ</t>
    <phoneticPr fontId="5"/>
  </si>
  <si>
    <t>Ｆ Ａ Ｘ</t>
    <phoneticPr fontId="16"/>
  </si>
  <si>
    <t>口座名義（カナ）</t>
    <rPh sb="0" eb="2">
      <t>コウザ</t>
    </rPh>
    <rPh sb="2" eb="4">
      <t>メイギ</t>
    </rPh>
    <phoneticPr fontId="16"/>
  </si>
  <si>
    <t>№</t>
    <phoneticPr fontId="16"/>
  </si>
  <si>
    <t xml:space="preserve">銀 行 </t>
    <rPh sb="0" eb="1">
      <t>ギン</t>
    </rPh>
    <rPh sb="2" eb="3">
      <t>ギョウ</t>
    </rPh>
    <phoneticPr fontId="16"/>
  </si>
  <si>
    <t xml:space="preserve">支 店 </t>
    <rPh sb="0" eb="1">
      <t>シ</t>
    </rPh>
    <rPh sb="2" eb="3">
      <t>ミセ</t>
    </rPh>
    <phoneticPr fontId="16"/>
  </si>
  <si>
    <t>工種</t>
    <rPh sb="0" eb="2">
      <t>コウシュ</t>
    </rPh>
    <phoneticPr fontId="5"/>
  </si>
  <si>
    <t>号</t>
    <rPh sb="0" eb="1">
      <t>ゴウ</t>
    </rPh>
    <phoneticPr fontId="16"/>
  </si>
  <si>
    <t>第</t>
    <rPh sb="0" eb="1">
      <t>ダイ</t>
    </rPh>
    <phoneticPr fontId="16"/>
  </si>
  <si>
    <t>工
種</t>
    <rPh sb="0" eb="1">
      <t>コウ</t>
    </rPh>
    <rPh sb="2" eb="3">
      <t>シュ</t>
    </rPh>
    <phoneticPr fontId="16"/>
  </si>
  <si>
    <t>工種コード</t>
    <rPh sb="0" eb="2">
      <t>コウシュ</t>
    </rPh>
    <phoneticPr fontId="16"/>
  </si>
  <si>
    <t>勘定科目コード</t>
    <rPh sb="0" eb="2">
      <t>カンジョウ</t>
    </rPh>
    <rPh sb="2" eb="4">
      <t>カモク</t>
    </rPh>
    <phoneticPr fontId="16"/>
  </si>
  <si>
    <t>補助科目コード</t>
    <rPh sb="0" eb="2">
      <t>ホジョ</t>
    </rPh>
    <rPh sb="2" eb="4">
      <t>カモク</t>
    </rPh>
    <phoneticPr fontId="16"/>
  </si>
  <si>
    <t>第</t>
    <rPh sb="0" eb="1">
      <t>ダイ</t>
    </rPh>
    <phoneticPr fontId="16"/>
  </si>
  <si>
    <t>号</t>
    <rPh sb="0" eb="1">
      <t>ゴウ</t>
    </rPh>
    <phoneticPr fontId="16"/>
  </si>
  <si>
    <t>請求日</t>
    <rPh sb="0" eb="2">
      <t>セイキュウ</t>
    </rPh>
    <rPh sb="2" eb="3">
      <t>ビ</t>
    </rPh>
    <phoneticPr fontId="21"/>
  </si>
  <si>
    <t>工事名</t>
    <rPh sb="0" eb="2">
      <t>コウジ</t>
    </rPh>
    <rPh sb="2" eb="3">
      <t>メイ</t>
    </rPh>
    <phoneticPr fontId="21"/>
  </si>
  <si>
    <t>工事番号</t>
    <rPh sb="0" eb="2">
      <t>コウジ</t>
    </rPh>
    <rPh sb="2" eb="4">
      <t>バンゴウ</t>
    </rPh>
    <phoneticPr fontId="21"/>
  </si>
  <si>
    <t>支払先コード</t>
    <rPh sb="0" eb="2">
      <t>シハライ</t>
    </rPh>
    <rPh sb="2" eb="3">
      <t>サキ</t>
    </rPh>
    <phoneticPr fontId="21"/>
  </si>
  <si>
    <t>住所</t>
    <rPh sb="0" eb="2">
      <t>ジュウショ</t>
    </rPh>
    <phoneticPr fontId="21"/>
  </si>
  <si>
    <t>会社名</t>
    <rPh sb="0" eb="2">
      <t>カイシャ</t>
    </rPh>
    <rPh sb="2" eb="3">
      <t>メイ</t>
    </rPh>
    <phoneticPr fontId="21"/>
  </si>
  <si>
    <t>氏名</t>
    <rPh sb="0" eb="2">
      <t>シメイ</t>
    </rPh>
    <phoneticPr fontId="21"/>
  </si>
  <si>
    <t>電話番号</t>
    <rPh sb="0" eb="4">
      <t>デンワバンゴウ</t>
    </rPh>
    <phoneticPr fontId="21"/>
  </si>
  <si>
    <t>振込銀行名</t>
    <rPh sb="0" eb="2">
      <t>フリコ</t>
    </rPh>
    <rPh sb="2" eb="5">
      <t>ギンコウメイ</t>
    </rPh>
    <phoneticPr fontId="21"/>
  </si>
  <si>
    <t>振込支店名</t>
    <rPh sb="0" eb="2">
      <t>フリコ</t>
    </rPh>
    <rPh sb="2" eb="4">
      <t>シテン</t>
    </rPh>
    <rPh sb="4" eb="5">
      <t>メイ</t>
    </rPh>
    <phoneticPr fontId="21"/>
  </si>
  <si>
    <t>預金種類</t>
    <rPh sb="0" eb="4">
      <t>ヨキンシュルイ</t>
    </rPh>
    <phoneticPr fontId="21"/>
  </si>
  <si>
    <t>口座番号</t>
    <rPh sb="0" eb="2">
      <t>コウザ</t>
    </rPh>
    <rPh sb="2" eb="4">
      <t>バンゴウ</t>
    </rPh>
    <phoneticPr fontId="21"/>
  </si>
  <si>
    <t>口座名義（カナ）</t>
    <rPh sb="0" eb="2">
      <t>コウザ</t>
    </rPh>
    <rPh sb="2" eb="4">
      <t>メイギ</t>
    </rPh>
    <phoneticPr fontId="21"/>
  </si>
  <si>
    <t>摘要</t>
    <rPh sb="0" eb="2">
      <t>テキヨウ</t>
    </rPh>
    <phoneticPr fontId="21"/>
  </si>
  <si>
    <t>NO.</t>
    <phoneticPr fontId="21"/>
  </si>
  <si>
    <t>項目</t>
    <rPh sb="0" eb="2">
      <t>コウモク</t>
    </rPh>
    <phoneticPr fontId="21"/>
  </si>
  <si>
    <t>入力欄</t>
    <rPh sb="0" eb="2">
      <t>ニュウリョク</t>
    </rPh>
    <rPh sb="2" eb="3">
      <t>ラン</t>
    </rPh>
    <phoneticPr fontId="21"/>
  </si>
  <si>
    <t>説明</t>
    <rPh sb="0" eb="2">
      <t>セツメイ</t>
    </rPh>
    <phoneticPr fontId="21"/>
  </si>
  <si>
    <t>請求書　入力ページ</t>
    <rPh sb="0" eb="3">
      <t>セイキュウショ</t>
    </rPh>
    <rPh sb="4" eb="6">
      <t>ニュウリョク</t>
    </rPh>
    <phoneticPr fontId="21"/>
  </si>
  <si>
    <t>品名及び工事内容
（1行目）</t>
    <rPh sb="0" eb="2">
      <t>ヒンメイ</t>
    </rPh>
    <rPh sb="2" eb="3">
      <t>オヨ</t>
    </rPh>
    <rPh sb="4" eb="6">
      <t>コウジ</t>
    </rPh>
    <rPh sb="6" eb="8">
      <t>ナイヨウ</t>
    </rPh>
    <rPh sb="11" eb="13">
      <t>ギョウメ</t>
    </rPh>
    <phoneticPr fontId="21"/>
  </si>
  <si>
    <t>契約金額
（1行目）</t>
    <rPh sb="0" eb="2">
      <t>ケイヤク</t>
    </rPh>
    <rPh sb="2" eb="4">
      <t>キンガク</t>
    </rPh>
    <rPh sb="7" eb="9">
      <t>ギョウメ</t>
    </rPh>
    <phoneticPr fontId="21"/>
  </si>
  <si>
    <t>出来高金額
（1行目）</t>
    <rPh sb="0" eb="5">
      <t>デキダカキンガク</t>
    </rPh>
    <rPh sb="8" eb="10">
      <t>ギョウメ</t>
    </rPh>
    <phoneticPr fontId="21"/>
  </si>
  <si>
    <t>品名及び工事内容
（2行目）</t>
    <rPh sb="0" eb="2">
      <t>ヒンメイ</t>
    </rPh>
    <rPh sb="2" eb="3">
      <t>オヨ</t>
    </rPh>
    <rPh sb="4" eb="6">
      <t>コウジ</t>
    </rPh>
    <rPh sb="6" eb="8">
      <t>ナイヨウ</t>
    </rPh>
    <rPh sb="11" eb="13">
      <t>ギョウメ</t>
    </rPh>
    <phoneticPr fontId="21"/>
  </si>
  <si>
    <t>契約金額
（2行目）</t>
    <rPh sb="0" eb="2">
      <t>ケイヤク</t>
    </rPh>
    <rPh sb="2" eb="4">
      <t>キンガク</t>
    </rPh>
    <rPh sb="7" eb="9">
      <t>ギョウメ</t>
    </rPh>
    <phoneticPr fontId="21"/>
  </si>
  <si>
    <t>出来高金額
（2行目）</t>
    <rPh sb="0" eb="5">
      <t>デキダカキンガク</t>
    </rPh>
    <rPh sb="8" eb="10">
      <t>ギョウメ</t>
    </rPh>
    <phoneticPr fontId="21"/>
  </si>
  <si>
    <t>品名及び工事内容
（3行目）</t>
    <rPh sb="0" eb="2">
      <t>ヒンメイ</t>
    </rPh>
    <rPh sb="2" eb="3">
      <t>オヨ</t>
    </rPh>
    <rPh sb="4" eb="6">
      <t>コウジ</t>
    </rPh>
    <rPh sb="6" eb="8">
      <t>ナイヨウ</t>
    </rPh>
    <rPh sb="11" eb="13">
      <t>ギョウメ</t>
    </rPh>
    <phoneticPr fontId="21"/>
  </si>
  <si>
    <t>契約金額
（3行目）</t>
    <rPh sb="0" eb="2">
      <t>ケイヤク</t>
    </rPh>
    <rPh sb="2" eb="4">
      <t>キンガク</t>
    </rPh>
    <rPh sb="7" eb="9">
      <t>ギョウメ</t>
    </rPh>
    <phoneticPr fontId="21"/>
  </si>
  <si>
    <t>出来高金額
（3行目）</t>
    <rPh sb="0" eb="5">
      <t>デキダカキンガク</t>
    </rPh>
    <rPh sb="8" eb="10">
      <t>ギョウメ</t>
    </rPh>
    <phoneticPr fontId="21"/>
  </si>
  <si>
    <t>品名及び工事内容
（4行目）</t>
    <rPh sb="0" eb="2">
      <t>ヒンメイ</t>
    </rPh>
    <rPh sb="2" eb="3">
      <t>オヨ</t>
    </rPh>
    <rPh sb="4" eb="6">
      <t>コウジ</t>
    </rPh>
    <rPh sb="6" eb="8">
      <t>ナイヨウ</t>
    </rPh>
    <rPh sb="11" eb="13">
      <t>ギョウメ</t>
    </rPh>
    <phoneticPr fontId="21"/>
  </si>
  <si>
    <t>契約金額
（4行目）</t>
    <rPh sb="0" eb="2">
      <t>ケイヤク</t>
    </rPh>
    <rPh sb="2" eb="4">
      <t>キンガク</t>
    </rPh>
    <rPh sb="7" eb="9">
      <t>ギョウメ</t>
    </rPh>
    <phoneticPr fontId="21"/>
  </si>
  <si>
    <t>出来高金額
（4行目）</t>
    <rPh sb="0" eb="5">
      <t>デキダカキンガク</t>
    </rPh>
    <rPh sb="8" eb="10">
      <t>ギョウメ</t>
    </rPh>
    <phoneticPr fontId="21"/>
  </si>
  <si>
    <t>品名及び工事内容
（5行目）</t>
    <rPh sb="0" eb="2">
      <t>ヒンメイ</t>
    </rPh>
    <rPh sb="2" eb="3">
      <t>オヨ</t>
    </rPh>
    <rPh sb="4" eb="6">
      <t>コウジ</t>
    </rPh>
    <rPh sb="6" eb="8">
      <t>ナイヨウ</t>
    </rPh>
    <rPh sb="11" eb="13">
      <t>ギョウメ</t>
    </rPh>
    <phoneticPr fontId="21"/>
  </si>
  <si>
    <t>契約金額
（5行目）</t>
    <rPh sb="0" eb="2">
      <t>ケイヤク</t>
    </rPh>
    <rPh sb="2" eb="4">
      <t>キンガク</t>
    </rPh>
    <rPh sb="7" eb="9">
      <t>ギョウメ</t>
    </rPh>
    <phoneticPr fontId="21"/>
  </si>
  <si>
    <t>出来高金額
（5行目）</t>
    <rPh sb="0" eb="5">
      <t>デキダカキンガク</t>
    </rPh>
    <rPh sb="8" eb="10">
      <t>ギョウメ</t>
    </rPh>
    <phoneticPr fontId="21"/>
  </si>
  <si>
    <t>品名及び工事内容
（6行目）</t>
    <rPh sb="0" eb="2">
      <t>ヒンメイ</t>
    </rPh>
    <rPh sb="2" eb="3">
      <t>オヨ</t>
    </rPh>
    <rPh sb="4" eb="6">
      <t>コウジ</t>
    </rPh>
    <rPh sb="6" eb="8">
      <t>ナイヨウ</t>
    </rPh>
    <rPh sb="11" eb="13">
      <t>ギョウメ</t>
    </rPh>
    <phoneticPr fontId="21"/>
  </si>
  <si>
    <t>契約金額
（6行目）</t>
    <rPh sb="0" eb="2">
      <t>ケイヤク</t>
    </rPh>
    <rPh sb="2" eb="4">
      <t>キンガク</t>
    </rPh>
    <rPh sb="7" eb="9">
      <t>ギョウメ</t>
    </rPh>
    <phoneticPr fontId="21"/>
  </si>
  <si>
    <t>出来高金額
（6行目）</t>
    <rPh sb="0" eb="5">
      <t>デキダカキンガク</t>
    </rPh>
    <rPh sb="8" eb="10">
      <t>ギョウメ</t>
    </rPh>
    <phoneticPr fontId="21"/>
  </si>
  <si>
    <t>品名及び工事内容
（7行目）</t>
    <rPh sb="0" eb="2">
      <t>ヒンメイ</t>
    </rPh>
    <rPh sb="2" eb="3">
      <t>オヨ</t>
    </rPh>
    <rPh sb="4" eb="6">
      <t>コウジ</t>
    </rPh>
    <rPh sb="6" eb="8">
      <t>ナイヨウ</t>
    </rPh>
    <rPh sb="11" eb="13">
      <t>ギョウメ</t>
    </rPh>
    <phoneticPr fontId="21"/>
  </si>
  <si>
    <t>契約金額
（7行目）</t>
    <rPh sb="0" eb="2">
      <t>ケイヤク</t>
    </rPh>
    <rPh sb="2" eb="4">
      <t>キンガク</t>
    </rPh>
    <rPh sb="7" eb="9">
      <t>ギョウメ</t>
    </rPh>
    <phoneticPr fontId="21"/>
  </si>
  <si>
    <t>出来高金額
（7行目）</t>
    <rPh sb="0" eb="5">
      <t>デキダカキンガク</t>
    </rPh>
    <rPh sb="8" eb="10">
      <t>ギョウメ</t>
    </rPh>
    <phoneticPr fontId="21"/>
  </si>
  <si>
    <t>品名及び工事内容
（8行目）</t>
    <rPh sb="0" eb="2">
      <t>ヒンメイ</t>
    </rPh>
    <rPh sb="2" eb="3">
      <t>オヨ</t>
    </rPh>
    <rPh sb="4" eb="6">
      <t>コウジ</t>
    </rPh>
    <rPh sb="6" eb="8">
      <t>ナイヨウ</t>
    </rPh>
    <rPh sb="11" eb="13">
      <t>ギョウメ</t>
    </rPh>
    <phoneticPr fontId="21"/>
  </si>
  <si>
    <t>契約金額
（8行目）</t>
    <rPh sb="0" eb="2">
      <t>ケイヤク</t>
    </rPh>
    <rPh sb="2" eb="4">
      <t>キンガク</t>
    </rPh>
    <rPh sb="7" eb="9">
      <t>ギョウメ</t>
    </rPh>
    <phoneticPr fontId="21"/>
  </si>
  <si>
    <t>出来高金額
（8行目）</t>
    <rPh sb="0" eb="5">
      <t>デキダカキンガク</t>
    </rPh>
    <rPh sb="8" eb="10">
      <t>ギョウメ</t>
    </rPh>
    <phoneticPr fontId="21"/>
  </si>
  <si>
    <t>品名及び工事内容
（9行目）</t>
    <rPh sb="0" eb="2">
      <t>ヒンメイ</t>
    </rPh>
    <rPh sb="2" eb="3">
      <t>オヨ</t>
    </rPh>
    <rPh sb="4" eb="6">
      <t>コウジ</t>
    </rPh>
    <rPh sb="6" eb="8">
      <t>ナイヨウ</t>
    </rPh>
    <rPh sb="11" eb="13">
      <t>ギョウメ</t>
    </rPh>
    <phoneticPr fontId="21"/>
  </si>
  <si>
    <t>契約金額
（9行目）</t>
    <rPh sb="0" eb="2">
      <t>ケイヤク</t>
    </rPh>
    <rPh sb="2" eb="4">
      <t>キンガク</t>
    </rPh>
    <rPh sb="7" eb="9">
      <t>ギョウメ</t>
    </rPh>
    <phoneticPr fontId="21"/>
  </si>
  <si>
    <t>出来高金額
（9行目）</t>
    <rPh sb="0" eb="5">
      <t>デキダカキンガク</t>
    </rPh>
    <rPh sb="8" eb="10">
      <t>ギョウメ</t>
    </rPh>
    <phoneticPr fontId="21"/>
  </si>
  <si>
    <t>品名及び工事内容
（10行目）</t>
    <rPh sb="0" eb="2">
      <t>ヒンメイ</t>
    </rPh>
    <rPh sb="2" eb="3">
      <t>オヨ</t>
    </rPh>
    <rPh sb="4" eb="6">
      <t>コウジ</t>
    </rPh>
    <rPh sb="6" eb="8">
      <t>ナイヨウ</t>
    </rPh>
    <rPh sb="12" eb="14">
      <t>ギョウメ</t>
    </rPh>
    <phoneticPr fontId="21"/>
  </si>
  <si>
    <t>契約金額
（10行目）</t>
    <rPh sb="0" eb="2">
      <t>ケイヤク</t>
    </rPh>
    <rPh sb="2" eb="4">
      <t>キンガク</t>
    </rPh>
    <rPh sb="8" eb="10">
      <t>ギョウメ</t>
    </rPh>
    <phoneticPr fontId="21"/>
  </si>
  <si>
    <t>出来高金額
（10行目）</t>
    <rPh sb="0" eb="5">
      <t>デキダカキンガク</t>
    </rPh>
    <rPh sb="9" eb="11">
      <t>ギョウメ</t>
    </rPh>
    <phoneticPr fontId="21"/>
  </si>
  <si>
    <t>品名及び工事内容
（11行目）</t>
    <rPh sb="0" eb="2">
      <t>ヒンメイ</t>
    </rPh>
    <rPh sb="2" eb="3">
      <t>オヨ</t>
    </rPh>
    <rPh sb="4" eb="6">
      <t>コウジ</t>
    </rPh>
    <rPh sb="6" eb="8">
      <t>ナイヨウ</t>
    </rPh>
    <rPh sb="12" eb="14">
      <t>ギョウメ</t>
    </rPh>
    <phoneticPr fontId="21"/>
  </si>
  <si>
    <t>契約金額
（11行目）</t>
    <rPh sb="0" eb="2">
      <t>ケイヤク</t>
    </rPh>
    <rPh sb="2" eb="4">
      <t>キンガク</t>
    </rPh>
    <rPh sb="8" eb="10">
      <t>ギョウメ</t>
    </rPh>
    <phoneticPr fontId="21"/>
  </si>
  <si>
    <t>出来高金額
（11行目）</t>
    <rPh sb="0" eb="5">
      <t>デキダカキンガク</t>
    </rPh>
    <rPh sb="9" eb="11">
      <t>ギョウメ</t>
    </rPh>
    <phoneticPr fontId="21"/>
  </si>
  <si>
    <t>品名及び工事内容
（12行目）</t>
    <rPh sb="0" eb="2">
      <t>ヒンメイ</t>
    </rPh>
    <rPh sb="2" eb="3">
      <t>オヨ</t>
    </rPh>
    <rPh sb="4" eb="6">
      <t>コウジ</t>
    </rPh>
    <rPh sb="6" eb="8">
      <t>ナイヨウ</t>
    </rPh>
    <rPh sb="12" eb="14">
      <t>ギョウメ</t>
    </rPh>
    <phoneticPr fontId="21"/>
  </si>
  <si>
    <t>契約金額
（12行目）</t>
    <rPh sb="0" eb="2">
      <t>ケイヤク</t>
    </rPh>
    <rPh sb="2" eb="4">
      <t>キンガク</t>
    </rPh>
    <rPh sb="8" eb="10">
      <t>ギョウメ</t>
    </rPh>
    <phoneticPr fontId="21"/>
  </si>
  <si>
    <t>出来高金額
（12行目）</t>
    <rPh sb="0" eb="5">
      <t>デキダカキンガク</t>
    </rPh>
    <rPh sb="9" eb="11">
      <t>ギョウメ</t>
    </rPh>
    <phoneticPr fontId="21"/>
  </si>
  <si>
    <t>工種コード</t>
    <rPh sb="0" eb="2">
      <t>コウシュ</t>
    </rPh>
    <phoneticPr fontId="21"/>
  </si>
  <si>
    <t>補助科目コード</t>
    <rPh sb="0" eb="4">
      <t>ホジョカモク</t>
    </rPh>
    <phoneticPr fontId="21"/>
  </si>
  <si>
    <t>勘定科目コード</t>
    <rPh sb="0" eb="2">
      <t>カンジョウ</t>
    </rPh>
    <rPh sb="2" eb="4">
      <t>カモク</t>
    </rPh>
    <phoneticPr fontId="21"/>
  </si>
  <si>
    <t>郵便番号</t>
    <rPh sb="0" eb="4">
      <t>ユウビンバンゴウ</t>
    </rPh>
    <phoneticPr fontId="21"/>
  </si>
  <si>
    <t>初回のお取引をする際にお知らせしている【8桁】のコードになります。不明な場合はお問い合わせください。</t>
    <rPh sb="0" eb="2">
      <t>ショカイ</t>
    </rPh>
    <rPh sb="4" eb="6">
      <t>トリヒキ</t>
    </rPh>
    <rPh sb="9" eb="10">
      <t>サイ</t>
    </rPh>
    <rPh sb="12" eb="13">
      <t>シ</t>
    </rPh>
    <rPh sb="21" eb="22">
      <t>ケタ</t>
    </rPh>
    <rPh sb="33" eb="35">
      <t>フメイ</t>
    </rPh>
    <rPh sb="36" eb="38">
      <t>バアイ</t>
    </rPh>
    <rPh sb="40" eb="41">
      <t>ト</t>
    </rPh>
    <rPh sb="42" eb="43">
      <t>ア</t>
    </rPh>
    <phoneticPr fontId="21"/>
  </si>
  <si>
    <t>科目名</t>
    <rPh sb="0" eb="2">
      <t>カモク</t>
    </rPh>
    <rPh sb="2" eb="3">
      <t>メイ</t>
    </rPh>
    <phoneticPr fontId="21"/>
  </si>
  <si>
    <t>工種名</t>
    <rPh sb="0" eb="2">
      <t>コウシュ</t>
    </rPh>
    <rPh sb="2" eb="3">
      <t>メイ</t>
    </rPh>
    <phoneticPr fontId="21"/>
  </si>
  <si>
    <t>980-0811</t>
    <phoneticPr fontId="21"/>
  </si>
  <si>
    <t>〒</t>
  </si>
  <si>
    <t>〇ご不明な点等がございましたら、下記の連絡先までお問い合わせください。</t>
    <rPh sb="16" eb="18">
      <t>カキ</t>
    </rPh>
    <rPh sb="19" eb="22">
      <t>レンラクサキ</t>
    </rPh>
    <rPh sb="25" eb="26">
      <t>ト</t>
    </rPh>
    <rPh sb="27" eb="28">
      <t>ア</t>
    </rPh>
    <phoneticPr fontId="21"/>
  </si>
  <si>
    <t>〇印刷をすると、【請求者 控】【現場 控】【請求用】の3部が出力されますので、内容を確認して間違いがなければ押印し、【現場 控】と【請求用】を提出してください。</t>
    <rPh sb="1" eb="3">
      <t>インサツ</t>
    </rPh>
    <rPh sb="9" eb="12">
      <t>セイキュウシャ</t>
    </rPh>
    <rPh sb="13" eb="14">
      <t>ヒカ</t>
    </rPh>
    <rPh sb="16" eb="18">
      <t>ゲンバ</t>
    </rPh>
    <rPh sb="19" eb="20">
      <t>ヒカ</t>
    </rPh>
    <rPh sb="22" eb="25">
      <t>セイキュウヨウ</t>
    </rPh>
    <rPh sb="28" eb="29">
      <t>ブ</t>
    </rPh>
    <rPh sb="30" eb="32">
      <t>シュツリョク</t>
    </rPh>
    <rPh sb="39" eb="41">
      <t>ナイヨウ</t>
    </rPh>
    <rPh sb="42" eb="44">
      <t>カクニン</t>
    </rPh>
    <rPh sb="46" eb="48">
      <t>マチガ</t>
    </rPh>
    <rPh sb="54" eb="56">
      <t>オウイン</t>
    </rPh>
    <rPh sb="59" eb="61">
      <t>ゲンバ</t>
    </rPh>
    <rPh sb="62" eb="63">
      <t>ヒカ</t>
    </rPh>
    <rPh sb="66" eb="69">
      <t>セイキュウヨウ</t>
    </rPh>
    <rPh sb="71" eb="73">
      <t>テイシュツ</t>
    </rPh>
    <phoneticPr fontId="21"/>
  </si>
  <si>
    <t>注文番号</t>
    <rPh sb="0" eb="2">
      <t>チュウモン</t>
    </rPh>
    <rPh sb="2" eb="4">
      <t>バンゴウ</t>
    </rPh>
    <phoneticPr fontId="21"/>
  </si>
  <si>
    <t>契約の有無</t>
    <rPh sb="0" eb="2">
      <t>ケイヤク</t>
    </rPh>
    <rPh sb="3" eb="5">
      <t>ウム</t>
    </rPh>
    <phoneticPr fontId="21"/>
  </si>
  <si>
    <r>
      <t>〇【No.】が黄色く染まっている項目は</t>
    </r>
    <r>
      <rPr>
        <b/>
        <sz val="20"/>
        <color rgb="FFFF0000"/>
        <rFont val="HGPｺﾞｼｯｸM"/>
        <family val="3"/>
        <charset val="128"/>
      </rPr>
      <t>入力必須</t>
    </r>
    <r>
      <rPr>
        <sz val="20"/>
        <color theme="1"/>
        <rFont val="HGPｺﾞｼｯｸM"/>
        <family val="3"/>
        <charset val="128"/>
      </rPr>
      <t>となります。</t>
    </r>
    <rPh sb="7" eb="9">
      <t>キイロ</t>
    </rPh>
    <rPh sb="10" eb="11">
      <t>ソ</t>
    </rPh>
    <rPh sb="16" eb="18">
      <t>コウモク</t>
    </rPh>
    <rPh sb="19" eb="21">
      <t>ニュウリョク</t>
    </rPh>
    <rPh sb="21" eb="23">
      <t>ヒッス</t>
    </rPh>
    <phoneticPr fontId="21"/>
  </si>
  <si>
    <t>前回迄受取額</t>
    <rPh sb="0" eb="3">
      <t>ゼンカイマデ</t>
    </rPh>
    <rPh sb="3" eb="5">
      <t>ウケトリ</t>
    </rPh>
    <rPh sb="5" eb="6">
      <t>ガク</t>
    </rPh>
    <phoneticPr fontId="21"/>
  </si>
  <si>
    <t>月日
（1行目）</t>
    <rPh sb="0" eb="2">
      <t>ガッピ</t>
    </rPh>
    <rPh sb="5" eb="7">
      <t>ギョウメ</t>
    </rPh>
    <phoneticPr fontId="21"/>
  </si>
  <si>
    <t>月日
（2行目）</t>
    <rPh sb="0" eb="2">
      <t>ガッピ</t>
    </rPh>
    <rPh sb="5" eb="7">
      <t>ギョウメ</t>
    </rPh>
    <phoneticPr fontId="21"/>
  </si>
  <si>
    <t>月日
（3行目）</t>
    <rPh sb="0" eb="2">
      <t>ガッピ</t>
    </rPh>
    <rPh sb="5" eb="7">
      <t>ギョウメ</t>
    </rPh>
    <phoneticPr fontId="21"/>
  </si>
  <si>
    <t>月日
（4行目）</t>
    <rPh sb="0" eb="2">
      <t>ガッピ</t>
    </rPh>
    <rPh sb="5" eb="7">
      <t>ギョウメ</t>
    </rPh>
    <phoneticPr fontId="21"/>
  </si>
  <si>
    <t>月日
（5行目）</t>
    <rPh sb="0" eb="2">
      <t>ガッピ</t>
    </rPh>
    <rPh sb="5" eb="7">
      <t>ギョウメ</t>
    </rPh>
    <phoneticPr fontId="21"/>
  </si>
  <si>
    <t>月日
（6行目）</t>
    <rPh sb="0" eb="2">
      <t>ガッピ</t>
    </rPh>
    <rPh sb="5" eb="7">
      <t>ギョウメ</t>
    </rPh>
    <phoneticPr fontId="21"/>
  </si>
  <si>
    <t>月日
（7行目）</t>
    <rPh sb="0" eb="2">
      <t>ガッピ</t>
    </rPh>
    <rPh sb="5" eb="7">
      <t>ギョウメ</t>
    </rPh>
    <phoneticPr fontId="21"/>
  </si>
  <si>
    <t>月日
（8行目）</t>
    <rPh sb="0" eb="2">
      <t>ガッピ</t>
    </rPh>
    <rPh sb="5" eb="7">
      <t>ギョウメ</t>
    </rPh>
    <phoneticPr fontId="21"/>
  </si>
  <si>
    <t>月日
（9行目）</t>
    <rPh sb="0" eb="2">
      <t>ガッピ</t>
    </rPh>
    <rPh sb="5" eb="7">
      <t>ギョウメ</t>
    </rPh>
    <phoneticPr fontId="21"/>
  </si>
  <si>
    <t>月日
（10行目）</t>
    <rPh sb="0" eb="2">
      <t>ガッピ</t>
    </rPh>
    <rPh sb="6" eb="8">
      <t>ギョウメ</t>
    </rPh>
    <phoneticPr fontId="21"/>
  </si>
  <si>
    <t>月日
（11行目）</t>
    <rPh sb="0" eb="2">
      <t>ガッピ</t>
    </rPh>
    <rPh sb="6" eb="8">
      <t>ギョウメ</t>
    </rPh>
    <phoneticPr fontId="21"/>
  </si>
  <si>
    <t>月日
（12行目）</t>
    <rPh sb="0" eb="2">
      <t>ガッピ</t>
    </rPh>
    <rPh sb="6" eb="8">
      <t>ギョウメ</t>
    </rPh>
    <phoneticPr fontId="21"/>
  </si>
  <si>
    <t>〇この「請求書様式」のExcelデータは、全5シートです。「表紙(このシート）」「①請求書　入力」「②請求書　印刷」「③【例】請求書　入力」「④【例】請求書　印刷」になります。</t>
    <rPh sb="4" eb="7">
      <t>セイキュウショ</t>
    </rPh>
    <rPh sb="7" eb="9">
      <t>ヨウシキ</t>
    </rPh>
    <rPh sb="21" eb="22">
      <t>ゼン</t>
    </rPh>
    <rPh sb="30" eb="32">
      <t>ヒョウシ</t>
    </rPh>
    <rPh sb="42" eb="45">
      <t>セイキュウショ</t>
    </rPh>
    <rPh sb="46" eb="48">
      <t>ニュウリョク</t>
    </rPh>
    <rPh sb="51" eb="54">
      <t>セイキュウショ</t>
    </rPh>
    <rPh sb="55" eb="57">
      <t>インサツ</t>
    </rPh>
    <rPh sb="61" eb="62">
      <t>レイ</t>
    </rPh>
    <rPh sb="63" eb="66">
      <t>セイキュウショ</t>
    </rPh>
    <rPh sb="67" eb="69">
      <t>ニュウリョク</t>
    </rPh>
    <rPh sb="73" eb="74">
      <t>レイ</t>
    </rPh>
    <rPh sb="75" eb="78">
      <t>セイキュウショ</t>
    </rPh>
    <rPh sb="79" eb="81">
      <t>インサツ</t>
    </rPh>
    <phoneticPr fontId="21"/>
  </si>
  <si>
    <t>〇請求書を作成する際は、「①請求書　入力」シートに請求日等の必須項目を入力してください。</t>
    <rPh sb="1" eb="4">
      <t>セイキュウショ</t>
    </rPh>
    <rPh sb="5" eb="7">
      <t>サクセイ</t>
    </rPh>
    <rPh sb="9" eb="10">
      <t>サイ</t>
    </rPh>
    <rPh sb="14" eb="17">
      <t>セイキュウショ</t>
    </rPh>
    <rPh sb="18" eb="20">
      <t>ニュウリョク</t>
    </rPh>
    <rPh sb="25" eb="27">
      <t>セイキュウ</t>
    </rPh>
    <rPh sb="27" eb="28">
      <t>ヒ</t>
    </rPh>
    <rPh sb="28" eb="29">
      <t>トウ</t>
    </rPh>
    <rPh sb="30" eb="32">
      <t>ヒッス</t>
    </rPh>
    <rPh sb="32" eb="34">
      <t>コウモク</t>
    </rPh>
    <rPh sb="35" eb="37">
      <t>ニュウリョク</t>
    </rPh>
    <phoneticPr fontId="21"/>
  </si>
  <si>
    <t>〇「③【例】請求書　入力」「④【例】請求書　印刷」を参考にしてください。</t>
    <rPh sb="4" eb="5">
      <t>レイ</t>
    </rPh>
    <rPh sb="6" eb="9">
      <t>セイキュウショ</t>
    </rPh>
    <rPh sb="10" eb="12">
      <t>ニュウリョク</t>
    </rPh>
    <rPh sb="16" eb="17">
      <t>レイ</t>
    </rPh>
    <rPh sb="18" eb="21">
      <t>セイキュウショ</t>
    </rPh>
    <rPh sb="22" eb="24">
      <t>インサツ</t>
    </rPh>
    <rPh sb="26" eb="28">
      <t>サンコウ</t>
    </rPh>
    <phoneticPr fontId="21"/>
  </si>
  <si>
    <t>〇「①請求書　入力」シートへの入力が完了したら、「②請求書　印刷」シートから請求書を印刷してください。</t>
    <rPh sb="3" eb="6">
      <t>セイキュウショ</t>
    </rPh>
    <rPh sb="7" eb="9">
      <t>ニュウリョク</t>
    </rPh>
    <rPh sb="15" eb="17">
      <t>ニュウリョク</t>
    </rPh>
    <rPh sb="18" eb="20">
      <t>カンリョウ</t>
    </rPh>
    <rPh sb="26" eb="29">
      <t>セイキュウショ</t>
    </rPh>
    <rPh sb="30" eb="32">
      <t>インサツ</t>
    </rPh>
    <rPh sb="38" eb="41">
      <t>セイキュウショ</t>
    </rPh>
    <rPh sb="42" eb="44">
      <t>インサツ</t>
    </rPh>
    <phoneticPr fontId="21"/>
  </si>
  <si>
    <t>本　　社　　　　TEL．022-225-8532　　FAX．022-222-4677</t>
    <rPh sb="0" eb="1">
      <t>ホン</t>
    </rPh>
    <rPh sb="3" eb="4">
      <t>シャ</t>
    </rPh>
    <phoneticPr fontId="21"/>
  </si>
  <si>
    <t>盛岡支店　　　　TEL．019-653-1446　　FAX．019-654-6959</t>
    <rPh sb="0" eb="4">
      <t>モリオカシテン</t>
    </rPh>
    <phoneticPr fontId="21"/>
  </si>
  <si>
    <t>福島支店　　　　TEL．024-973-6831　　FAX．024-973-6849</t>
    <rPh sb="0" eb="2">
      <t>フクシマ</t>
    </rPh>
    <rPh sb="2" eb="4">
      <t>シテン</t>
    </rPh>
    <phoneticPr fontId="21"/>
  </si>
  <si>
    <t>登録番号</t>
    <rPh sb="0" eb="4">
      <t>トウロクバンゴウ</t>
    </rPh>
    <phoneticPr fontId="16"/>
  </si>
  <si>
    <t>住所</t>
    <rPh sb="0" eb="2">
      <t>ジュウショ</t>
    </rPh>
    <phoneticPr fontId="16"/>
  </si>
  <si>
    <t>会社名</t>
    <rPh sb="0" eb="3">
      <t>カイシャメイ</t>
    </rPh>
    <phoneticPr fontId="16"/>
  </si>
  <si>
    <t>氏名</t>
    <rPh sb="0" eb="2">
      <t>シメイ</t>
    </rPh>
    <phoneticPr fontId="16"/>
  </si>
  <si>
    <t>消費税（10％）</t>
    <phoneticPr fontId="21"/>
  </si>
  <si>
    <t>消費税（8％）</t>
    <phoneticPr fontId="21"/>
  </si>
  <si>
    <t>①　太線枠内は請求者にて記入、その他は現場にて記入。</t>
    <phoneticPr fontId="5"/>
  </si>
  <si>
    <t>請　求　書</t>
    <rPh sb="0" eb="1">
      <t>ショウ</t>
    </rPh>
    <rPh sb="2" eb="3">
      <t>モトム</t>
    </rPh>
    <rPh sb="4" eb="5">
      <t>ショ</t>
    </rPh>
    <phoneticPr fontId="5"/>
  </si>
  <si>
    <t>F A X番号</t>
    <rPh sb="5" eb="7">
      <t>バンゴウ</t>
    </rPh>
    <phoneticPr fontId="21"/>
  </si>
  <si>
    <t>七十七</t>
    <rPh sb="0" eb="3">
      <t>ナナジュウナナ</t>
    </rPh>
    <phoneticPr fontId="21"/>
  </si>
  <si>
    <t>本店営業部</t>
    <rPh sb="0" eb="2">
      <t>ホンテン</t>
    </rPh>
    <rPh sb="2" eb="5">
      <t>エイギョウブ</t>
    </rPh>
    <phoneticPr fontId="21"/>
  </si>
  <si>
    <t>材料費</t>
    <rPh sb="0" eb="3">
      <t>ザイリョウヒ</t>
    </rPh>
    <phoneticPr fontId="21"/>
  </si>
  <si>
    <t>鉄板リース料</t>
    <rPh sb="0" eb="2">
      <t>テッパン</t>
    </rPh>
    <rPh sb="5" eb="6">
      <t>リョウ</t>
    </rPh>
    <phoneticPr fontId="21"/>
  </si>
  <si>
    <t>税率</t>
    <rPh sb="0" eb="2">
      <t>ゼイリツ</t>
    </rPh>
    <phoneticPr fontId="5"/>
  </si>
  <si>
    <t>税率
（1行目）</t>
    <rPh sb="0" eb="2">
      <t>ゼイリツ</t>
    </rPh>
    <rPh sb="5" eb="7">
      <t>ギョウメ</t>
    </rPh>
    <phoneticPr fontId="21"/>
  </si>
  <si>
    <t>税率
（2行目）</t>
    <rPh sb="0" eb="2">
      <t>ゼイリツ</t>
    </rPh>
    <rPh sb="5" eb="7">
      <t>ギョウメ</t>
    </rPh>
    <phoneticPr fontId="21"/>
  </si>
  <si>
    <t>税率
（3行目）</t>
    <rPh sb="0" eb="2">
      <t>ゼイリツ</t>
    </rPh>
    <rPh sb="5" eb="7">
      <t>ギョウメ</t>
    </rPh>
    <phoneticPr fontId="21"/>
  </si>
  <si>
    <t>税率
（4行目）</t>
    <rPh sb="0" eb="2">
      <t>ゼイリツ</t>
    </rPh>
    <rPh sb="5" eb="7">
      <t>ギョウメ</t>
    </rPh>
    <phoneticPr fontId="21"/>
  </si>
  <si>
    <t>税率
（5行目）</t>
    <rPh sb="0" eb="2">
      <t>ゼイリツ</t>
    </rPh>
    <rPh sb="5" eb="7">
      <t>ギョウメ</t>
    </rPh>
    <phoneticPr fontId="21"/>
  </si>
  <si>
    <t>税率
（6行目）</t>
    <rPh sb="0" eb="2">
      <t>ゼイリツ</t>
    </rPh>
    <rPh sb="5" eb="7">
      <t>ギョウメ</t>
    </rPh>
    <phoneticPr fontId="21"/>
  </si>
  <si>
    <t>税率
（7行目）</t>
    <rPh sb="0" eb="2">
      <t>ゼイリツ</t>
    </rPh>
    <rPh sb="5" eb="7">
      <t>ギョウメ</t>
    </rPh>
    <phoneticPr fontId="21"/>
  </si>
  <si>
    <t>税率
（8行目）</t>
    <rPh sb="0" eb="2">
      <t>ゼイリツ</t>
    </rPh>
    <rPh sb="5" eb="7">
      <t>ギョウメ</t>
    </rPh>
    <phoneticPr fontId="21"/>
  </si>
  <si>
    <t>税率
（9行目）</t>
    <rPh sb="0" eb="2">
      <t>ゼイリツ</t>
    </rPh>
    <rPh sb="5" eb="7">
      <t>ギョウメ</t>
    </rPh>
    <phoneticPr fontId="21"/>
  </si>
  <si>
    <t>税率
（10行目）</t>
    <rPh sb="0" eb="2">
      <t>ゼイリツ</t>
    </rPh>
    <rPh sb="6" eb="8">
      <t>ギョウメ</t>
    </rPh>
    <phoneticPr fontId="21"/>
  </si>
  <si>
    <t>税率
（11行目）</t>
    <rPh sb="0" eb="2">
      <t>ゼイリツ</t>
    </rPh>
    <rPh sb="6" eb="8">
      <t>ギョウメ</t>
    </rPh>
    <phoneticPr fontId="21"/>
  </si>
  <si>
    <t>税率
（12行目）</t>
    <rPh sb="0" eb="2">
      <t>ゼイリツ</t>
    </rPh>
    <rPh sb="6" eb="8">
      <t>ギョウメ</t>
    </rPh>
    <phoneticPr fontId="21"/>
  </si>
  <si>
    <t>月日
（13行目）</t>
    <rPh sb="0" eb="2">
      <t>ガッピ</t>
    </rPh>
    <rPh sb="6" eb="8">
      <t>ギョウメ</t>
    </rPh>
    <phoneticPr fontId="21"/>
  </si>
  <si>
    <t>品名及び工事内容
（13行目）</t>
    <rPh sb="0" eb="2">
      <t>ヒンメイ</t>
    </rPh>
    <rPh sb="2" eb="3">
      <t>オヨ</t>
    </rPh>
    <rPh sb="4" eb="6">
      <t>コウジ</t>
    </rPh>
    <rPh sb="6" eb="8">
      <t>ナイヨウ</t>
    </rPh>
    <rPh sb="12" eb="14">
      <t>ギョウメ</t>
    </rPh>
    <phoneticPr fontId="21"/>
  </si>
  <si>
    <t>契約金額
（13行目）</t>
    <rPh sb="0" eb="2">
      <t>ケイヤク</t>
    </rPh>
    <rPh sb="2" eb="4">
      <t>キンガク</t>
    </rPh>
    <rPh sb="8" eb="10">
      <t>ギョウメ</t>
    </rPh>
    <phoneticPr fontId="21"/>
  </si>
  <si>
    <t>出来高金額
（13行目）</t>
    <rPh sb="0" eb="5">
      <t>デキダカキンガク</t>
    </rPh>
    <rPh sb="9" eb="11">
      <t>ギョウメ</t>
    </rPh>
    <phoneticPr fontId="21"/>
  </si>
  <si>
    <t>税率
（13行目）</t>
    <rPh sb="0" eb="2">
      <t>ゼイリツ</t>
    </rPh>
    <rPh sb="6" eb="8">
      <t>ギョウメ</t>
    </rPh>
    <phoneticPr fontId="21"/>
  </si>
  <si>
    <t>月日
（14行目）</t>
    <rPh sb="0" eb="2">
      <t>ガッピ</t>
    </rPh>
    <rPh sb="6" eb="8">
      <t>ギョウメ</t>
    </rPh>
    <phoneticPr fontId="21"/>
  </si>
  <si>
    <t>品名及び工事内容
（14行目）</t>
    <rPh sb="0" eb="2">
      <t>ヒンメイ</t>
    </rPh>
    <rPh sb="2" eb="3">
      <t>オヨ</t>
    </rPh>
    <rPh sb="4" eb="6">
      <t>コウジ</t>
    </rPh>
    <rPh sb="6" eb="8">
      <t>ナイヨウ</t>
    </rPh>
    <rPh sb="12" eb="14">
      <t>ギョウメ</t>
    </rPh>
    <phoneticPr fontId="21"/>
  </si>
  <si>
    <t>契約金額
（14行目）</t>
    <rPh sb="0" eb="2">
      <t>ケイヤク</t>
    </rPh>
    <rPh sb="2" eb="4">
      <t>キンガク</t>
    </rPh>
    <rPh sb="8" eb="10">
      <t>ギョウメ</t>
    </rPh>
    <phoneticPr fontId="21"/>
  </si>
  <si>
    <t>出来高金額
（14行目）</t>
    <rPh sb="0" eb="5">
      <t>デキダカキンガク</t>
    </rPh>
    <rPh sb="9" eb="11">
      <t>ギョウメ</t>
    </rPh>
    <phoneticPr fontId="21"/>
  </si>
  <si>
    <t>税率
（14行目）</t>
    <rPh sb="0" eb="2">
      <t>ゼイリツ</t>
    </rPh>
    <rPh sb="6" eb="8">
      <t>ギョウメ</t>
    </rPh>
    <phoneticPr fontId="21"/>
  </si>
  <si>
    <t>代表的な品名または内容を1つ入力してください。頭には、請求月を入れてください。　例：4月分鉄板ﾘｰｽ料</t>
    <rPh sb="0" eb="3">
      <t>ダイヒョウテキ</t>
    </rPh>
    <rPh sb="4" eb="6">
      <t>ヒンメイ</t>
    </rPh>
    <rPh sb="9" eb="11">
      <t>ナイヨウ</t>
    </rPh>
    <rPh sb="14" eb="16">
      <t>ニュウリョク</t>
    </rPh>
    <rPh sb="23" eb="24">
      <t>アタマ</t>
    </rPh>
    <rPh sb="27" eb="29">
      <t>セイキュウ</t>
    </rPh>
    <rPh sb="29" eb="30">
      <t>ツキ</t>
    </rPh>
    <rPh sb="31" eb="32">
      <t>イ</t>
    </rPh>
    <rPh sb="40" eb="41">
      <t>レイ</t>
    </rPh>
    <rPh sb="43" eb="44">
      <t>ガツ</t>
    </rPh>
    <rPh sb="44" eb="45">
      <t>ブン</t>
    </rPh>
    <rPh sb="45" eb="47">
      <t>テッパン</t>
    </rPh>
    <rPh sb="50" eb="51">
      <t>リョウ</t>
    </rPh>
    <phoneticPr fontId="21"/>
  </si>
  <si>
    <t>〇注文書を取り交わしている＝【取極分】　〇注文書を取り交わしていない＝【未取極分】　と入力してください。
【取極分】【未取極分】以外の入力できないように制限されています。</t>
    <rPh sb="1" eb="4">
      <t>チュウモンショ</t>
    </rPh>
    <rPh sb="5" eb="6">
      <t>ト</t>
    </rPh>
    <rPh sb="7" eb="8">
      <t>カ</t>
    </rPh>
    <rPh sb="15" eb="17">
      <t>トリキ</t>
    </rPh>
    <rPh sb="17" eb="18">
      <t>ブン</t>
    </rPh>
    <rPh sb="21" eb="24">
      <t>チュウモンショ</t>
    </rPh>
    <rPh sb="25" eb="26">
      <t>ト</t>
    </rPh>
    <rPh sb="27" eb="28">
      <t>カ</t>
    </rPh>
    <rPh sb="36" eb="39">
      <t>ミトリキョク</t>
    </rPh>
    <rPh sb="39" eb="40">
      <t>ブン</t>
    </rPh>
    <rPh sb="43" eb="45">
      <t>ニュウリョク</t>
    </rPh>
    <rPh sb="54" eb="56">
      <t>トリキ</t>
    </rPh>
    <rPh sb="56" eb="57">
      <t>ブン</t>
    </rPh>
    <rPh sb="59" eb="62">
      <t>ミトリキ</t>
    </rPh>
    <rPh sb="62" eb="63">
      <t>ブン</t>
    </rPh>
    <rPh sb="64" eb="66">
      <t>イガイ</t>
    </rPh>
    <rPh sb="67" eb="69">
      <t>ニュウリョク</t>
    </rPh>
    <rPh sb="76" eb="78">
      <t>セイゲン</t>
    </rPh>
    <phoneticPr fontId="21"/>
  </si>
  <si>
    <t>工事件名または箇所名（〇〇出張所、〇〇作業所）を入力してください。類似した件名もあるため、間違いのないよう注意してください。</t>
    <rPh sb="0" eb="2">
      <t>コウジ</t>
    </rPh>
    <rPh sb="2" eb="3">
      <t>ケン</t>
    </rPh>
    <rPh sb="3" eb="4">
      <t>メイ</t>
    </rPh>
    <rPh sb="7" eb="9">
      <t>カショ</t>
    </rPh>
    <rPh sb="9" eb="10">
      <t>メイ</t>
    </rPh>
    <rPh sb="13" eb="15">
      <t>シュッチョウ</t>
    </rPh>
    <rPh sb="15" eb="16">
      <t>ショ</t>
    </rPh>
    <rPh sb="19" eb="21">
      <t>サギョウ</t>
    </rPh>
    <rPh sb="21" eb="22">
      <t>ショ</t>
    </rPh>
    <rPh sb="33" eb="35">
      <t>ルイジ</t>
    </rPh>
    <rPh sb="37" eb="39">
      <t>ケンメイ</t>
    </rPh>
    <rPh sb="45" eb="47">
      <t>マチガ</t>
    </rPh>
    <rPh sb="53" eb="55">
      <t>チュウイ</t>
    </rPh>
    <phoneticPr fontId="21"/>
  </si>
  <si>
    <t>注文書を取り交わしている場合、注文書に記載（右上）の注文番号を入力してください。交わしていない場合は、空欄にしてください。</t>
    <rPh sb="0" eb="3">
      <t>チュウモンショ</t>
    </rPh>
    <rPh sb="4" eb="5">
      <t>ト</t>
    </rPh>
    <rPh sb="6" eb="7">
      <t>カ</t>
    </rPh>
    <rPh sb="12" eb="14">
      <t>バアイ</t>
    </rPh>
    <rPh sb="15" eb="18">
      <t>チュウモンショ</t>
    </rPh>
    <rPh sb="19" eb="21">
      <t>キサイ</t>
    </rPh>
    <rPh sb="22" eb="24">
      <t>ミギウエ</t>
    </rPh>
    <rPh sb="26" eb="28">
      <t>チュウモン</t>
    </rPh>
    <rPh sb="28" eb="30">
      <t>バンゴウ</t>
    </rPh>
    <rPh sb="40" eb="41">
      <t>カ</t>
    </rPh>
    <rPh sb="47" eb="49">
      <t>バアイ</t>
    </rPh>
    <rPh sb="51" eb="53">
      <t>クウラン</t>
    </rPh>
    <phoneticPr fontId="21"/>
  </si>
  <si>
    <t>注文書を取り交わしている2回目以降の請求の場合は、前回までの受取額を入力（税込）してください。</t>
    <rPh sb="0" eb="3">
      <t>チュウモンショ</t>
    </rPh>
    <rPh sb="4" eb="5">
      <t>ト</t>
    </rPh>
    <rPh sb="6" eb="7">
      <t>カ</t>
    </rPh>
    <rPh sb="13" eb="15">
      <t>カイメ</t>
    </rPh>
    <rPh sb="15" eb="17">
      <t>イコウ</t>
    </rPh>
    <rPh sb="18" eb="20">
      <t>セイキュウ</t>
    </rPh>
    <rPh sb="21" eb="23">
      <t>バアイ</t>
    </rPh>
    <rPh sb="25" eb="27">
      <t>ゼンカイ</t>
    </rPh>
    <rPh sb="30" eb="32">
      <t>ウケトリ</t>
    </rPh>
    <rPh sb="32" eb="33">
      <t>ガク</t>
    </rPh>
    <rPh sb="37" eb="39">
      <t>ゼイコミ</t>
    </rPh>
    <phoneticPr fontId="21"/>
  </si>
  <si>
    <t>例：980-0811　【3桁】-【4桁】　※-（ﾊｲﾌﾝ）の入力漏れに注意してください。</t>
    <rPh sb="0" eb="1">
      <t>レイ</t>
    </rPh>
    <rPh sb="13" eb="14">
      <t>ケタ</t>
    </rPh>
    <rPh sb="18" eb="19">
      <t>ケタ</t>
    </rPh>
    <rPh sb="32" eb="33">
      <t>モ</t>
    </rPh>
    <rPh sb="35" eb="37">
      <t>チュウイ</t>
    </rPh>
    <phoneticPr fontId="21"/>
  </si>
  <si>
    <t>※-（ﾊｲﾌﾝ）の入力漏れに注意してください。</t>
    <phoneticPr fontId="21"/>
  </si>
  <si>
    <t>【銀行】は入力しないでください。</t>
    <rPh sb="1" eb="3">
      <t>ギンコウ</t>
    </rPh>
    <phoneticPr fontId="21"/>
  </si>
  <si>
    <t>【支店】は入力しないでください。</t>
    <rPh sb="1" eb="3">
      <t>シテン</t>
    </rPh>
    <phoneticPr fontId="21"/>
  </si>
  <si>
    <t>カタカナで入力するようにお願いします。</t>
    <rPh sb="13" eb="14">
      <t>ネガ</t>
    </rPh>
    <phoneticPr fontId="21"/>
  </si>
  <si>
    <t>数字4桁で入力してください。（頭が0の場合も入力する。）</t>
    <rPh sb="0" eb="2">
      <t>スウジ</t>
    </rPh>
    <rPh sb="3" eb="4">
      <t>ケタ</t>
    </rPh>
    <rPh sb="15" eb="16">
      <t>アタマ</t>
    </rPh>
    <rPh sb="19" eb="21">
      <t>バアイ</t>
    </rPh>
    <phoneticPr fontId="21"/>
  </si>
  <si>
    <t>数字3桁で入力してください。（頭が0の場合も入力する。）</t>
    <rPh sb="0" eb="2">
      <t>スウジ</t>
    </rPh>
    <rPh sb="3" eb="4">
      <t>ケタ</t>
    </rPh>
    <phoneticPr fontId="21"/>
  </si>
  <si>
    <t>数字　【1（普通）　2（当座）】　で入力してください。　【1】【2】以外は入力できないように制限されています。</t>
    <rPh sb="0" eb="2">
      <t>スウジ</t>
    </rPh>
    <rPh sb="6" eb="8">
      <t>フツウ</t>
    </rPh>
    <rPh sb="12" eb="14">
      <t>トウザ</t>
    </rPh>
    <rPh sb="34" eb="36">
      <t>イガイ</t>
    </rPh>
    <rPh sb="46" eb="48">
      <t>セイゲン</t>
    </rPh>
    <phoneticPr fontId="21"/>
  </si>
  <si>
    <t>登録番号</t>
    <rPh sb="0" eb="4">
      <t>トウロクバンゴウ</t>
    </rPh>
    <phoneticPr fontId="21"/>
  </si>
  <si>
    <t>登録番号（インボイス制度）を入力してください。 ※-（ﾊｲﾌﾝ）の入力漏れに注意してください。</t>
    <rPh sb="0" eb="4">
      <t>トウロクバンゴウ</t>
    </rPh>
    <rPh sb="10" eb="12">
      <t>セイド</t>
    </rPh>
    <rPh sb="14" eb="16">
      <t>ニュウリョク</t>
    </rPh>
    <phoneticPr fontId="21"/>
  </si>
  <si>
    <t>8%(軽減税率)</t>
  </si>
  <si>
    <t>非課税</t>
  </si>
  <si>
    <t>未取極分</t>
  </si>
  <si>
    <t>工種</t>
    <rPh sb="0" eb="2">
      <t>コウシュ</t>
    </rPh>
    <phoneticPr fontId="16"/>
  </si>
  <si>
    <t>〇〇〇〇〇工事</t>
    <rPh sb="5" eb="7">
      <t>コウジ</t>
    </rPh>
    <phoneticPr fontId="21"/>
  </si>
  <si>
    <t>23〇〇〇〇-〇〇</t>
    <phoneticPr fontId="21"/>
  </si>
  <si>
    <t>99999999</t>
    <phoneticPr fontId="21"/>
  </si>
  <si>
    <t>T〇-〇〇〇〇-〇〇〇〇-〇〇〇〇</t>
    <phoneticPr fontId="21"/>
  </si>
  <si>
    <t>1234567</t>
    <phoneticPr fontId="21"/>
  </si>
  <si>
    <t>全損材料費</t>
    <rPh sb="0" eb="2">
      <t>ゼンソン</t>
    </rPh>
    <rPh sb="2" eb="5">
      <t>ザイリョウヒ</t>
    </rPh>
    <phoneticPr fontId="21"/>
  </si>
  <si>
    <t>000</t>
    <phoneticPr fontId="21"/>
  </si>
  <si>
    <t>0411</t>
    <phoneticPr fontId="21"/>
  </si>
  <si>
    <t>4140</t>
    <phoneticPr fontId="21"/>
  </si>
  <si>
    <t>スポーツ飲料（熱中症対策）</t>
    <rPh sb="4" eb="6">
      <t>インリョウ</t>
    </rPh>
    <rPh sb="7" eb="12">
      <t>ネッチュウショウタイサク</t>
    </rPh>
    <phoneticPr fontId="21"/>
  </si>
  <si>
    <t>軽油代</t>
    <rPh sb="0" eb="3">
      <t>ケイユダイ</t>
    </rPh>
    <phoneticPr fontId="21"/>
  </si>
  <si>
    <t>軽油税</t>
    <rPh sb="0" eb="3">
      <t>ケイユゼイ</t>
    </rPh>
    <phoneticPr fontId="21"/>
  </si>
  <si>
    <t>7月分鉄板リース料</t>
    <rPh sb="1" eb="3">
      <t>ガツブン</t>
    </rPh>
    <rPh sb="3" eb="5">
      <t>テッパン</t>
    </rPh>
    <rPh sb="8" eb="9">
      <t>リョウ</t>
    </rPh>
    <phoneticPr fontId="21"/>
  </si>
  <si>
    <t>例：23507001-00　【8桁】-【2桁】となります。不明な場合はお問い合わせください。　※-（ﾊｲﾌﾝ）の入力漏れに注意してください。</t>
    <rPh sb="0" eb="1">
      <t>レイ</t>
    </rPh>
    <rPh sb="16" eb="17">
      <t>ケタ</t>
    </rPh>
    <rPh sb="21" eb="22">
      <t>ケタ</t>
    </rPh>
    <rPh sb="29" eb="31">
      <t>フメイ</t>
    </rPh>
    <rPh sb="32" eb="34">
      <t>バアイ</t>
    </rPh>
    <rPh sb="36" eb="37">
      <t>ト</t>
    </rPh>
    <rPh sb="38" eb="39">
      <t>ア</t>
    </rPh>
    <rPh sb="58" eb="59">
      <t>モ</t>
    </rPh>
    <rPh sb="61" eb="63">
      <t>チュウイ</t>
    </rPh>
    <phoneticPr fontId="21"/>
  </si>
  <si>
    <t>入力　【4/30】　→　【表示】　2023年4月30日　となります。</t>
    <rPh sb="0" eb="2">
      <t>ニュウリョク</t>
    </rPh>
    <rPh sb="13" eb="15">
      <t>ヒョウジ</t>
    </rPh>
    <rPh sb="21" eb="22">
      <t>ネン</t>
    </rPh>
    <rPh sb="23" eb="24">
      <t>ガツ</t>
    </rPh>
    <rPh sb="26" eb="27">
      <t>ニチ</t>
    </rPh>
    <phoneticPr fontId="21"/>
  </si>
  <si>
    <t>税抜金額計（10％）</t>
  </si>
  <si>
    <t>税抜金額計（8％）</t>
  </si>
  <si>
    <t>税抜金額計（非）</t>
  </si>
  <si>
    <t>税抜　合計額</t>
    <rPh sb="0" eb="2">
      <t>ゼイヌ</t>
    </rPh>
    <rPh sb="3" eb="6">
      <t>ゴウケイガク</t>
    </rPh>
    <phoneticPr fontId="21"/>
  </si>
  <si>
    <t>税込　合計額</t>
    <rPh sb="0" eb="2">
      <t>ゼイコミ</t>
    </rPh>
    <rPh sb="3" eb="6">
      <t>ゴウケイガク</t>
    </rPh>
    <phoneticPr fontId="21"/>
  </si>
  <si>
    <t>消費税（10％）</t>
  </si>
  <si>
    <t>消費税（8％）</t>
  </si>
  <si>
    <t>税抜　合計額</t>
    <phoneticPr fontId="21"/>
  </si>
  <si>
    <t>税込　合計額</t>
    <phoneticPr fontId="21"/>
  </si>
  <si>
    <t>税抜金額計（10％）</t>
    <phoneticPr fontId="21"/>
  </si>
  <si>
    <r>
      <t xml:space="preserve">
〇【品名及び工事内容】について
　　・全15行ありますので、内訳を入力してください。
　　・もしくは、1行に「品名及び工事内容」に「別紙のとおり」と入力して、
　　　御社作成の内訳明細が記入されている証憑書類を添付してください。
〇【契約金額】【出来高金額】について
　　・税抜金額を入力してください。
　　・金額は【契約金額】【出来高金額】の両方の欄に入力してください。
　　・内訳を「別紙のとおり」とする場合は、1行に請求金額の合計金額(税抜き)を入力してください。
　　</t>
    </r>
    <r>
      <rPr>
        <sz val="12"/>
        <color rgb="FFFF0000"/>
        <rFont val="HGPｺﾞｼｯｸM"/>
        <family val="3"/>
        <charset val="128"/>
      </rPr>
      <t xml:space="preserve">・【出来高金額】は当月分のみの出来高金額（税抜）を入力してください。
</t>
    </r>
    <r>
      <rPr>
        <sz val="12"/>
        <color theme="1"/>
        <rFont val="HGPｺﾞｼｯｸM"/>
        <family val="3"/>
        <charset val="128"/>
      </rPr>
      <t>　　</t>
    </r>
    <r>
      <rPr>
        <sz val="12"/>
        <color rgb="FFFF0000"/>
        <rFont val="HGPｺﾞｼｯｸM"/>
        <family val="3"/>
        <charset val="128"/>
      </rPr>
      <t>・【出来高金額】が「0円」の場合でも、適用される「税率」は入力してください。
　　　※入力しない場合、【契約金額】の合計に金額が反映されません。</t>
    </r>
    <r>
      <rPr>
        <sz val="12"/>
        <color theme="1"/>
        <rFont val="HGPｺﾞｼｯｸM"/>
        <family val="3"/>
        <charset val="128"/>
      </rPr>
      <t xml:space="preserve">
〇【税率】について
　　・対象税率（「10％」 「8％」 「8％軽減税率」 「非課税」）を入力してください。
　　　「10％」 「8％」 「8％軽減税率」 「非課税」以外は入力できないように制限されています。
　　</t>
    </r>
    <r>
      <rPr>
        <sz val="12"/>
        <color rgb="FFFF0000"/>
        <rFont val="HGPｺﾞｼｯｸM"/>
        <family val="3"/>
        <charset val="128"/>
      </rPr>
      <t>・内訳を「別紙のとおり」とした場合で税率が複数（「10％と8％」や「１0％と非課税」　等）となる場合、
　　　税率ごとに行を分けて入力してください。</t>
    </r>
    <rPh sb="3" eb="5">
      <t>ヒンメイ</t>
    </rPh>
    <rPh sb="5" eb="6">
      <t>オヨ</t>
    </rPh>
    <rPh sb="7" eb="9">
      <t>コウジ</t>
    </rPh>
    <rPh sb="9" eb="11">
      <t>ナイヨウ</t>
    </rPh>
    <rPh sb="21" eb="22">
      <t>ゼン</t>
    </rPh>
    <rPh sb="24" eb="25">
      <t>ギョウ</t>
    </rPh>
    <rPh sb="32" eb="34">
      <t>ウチワケ</t>
    </rPh>
    <rPh sb="35" eb="37">
      <t>ニュウリョク</t>
    </rPh>
    <rPh sb="58" eb="61">
      <t>ヒンメイオヨ</t>
    </rPh>
    <rPh sb="62" eb="66">
      <t>コウジナイヨウ</t>
    </rPh>
    <rPh sb="69" eb="71">
      <t>ベッシ</t>
    </rPh>
    <rPh sb="77" eb="79">
      <t>ニュウリョク</t>
    </rPh>
    <rPh sb="86" eb="88">
      <t>オンシャ</t>
    </rPh>
    <rPh sb="88" eb="90">
      <t>サクセイ</t>
    </rPh>
    <rPh sb="91" eb="93">
      <t>ウチワケ</t>
    </rPh>
    <rPh sb="93" eb="95">
      <t>メイサイ</t>
    </rPh>
    <rPh sb="96" eb="98">
      <t>キニュウ</t>
    </rPh>
    <rPh sb="103" eb="107">
      <t>ショウヒョウショルイ</t>
    </rPh>
    <rPh sb="108" eb="110">
      <t>テンプ</t>
    </rPh>
    <rPh sb="128" eb="132">
      <t>ケイヤクキンガク</t>
    </rPh>
    <rPh sb="134" eb="139">
      <t>デキダカキンガク</t>
    </rPh>
    <rPh sb="149" eb="153">
      <t>ゼイヌキキンガク</t>
    </rPh>
    <rPh sb="154" eb="156">
      <t>ニュウリョク</t>
    </rPh>
    <rPh sb="168" eb="170">
      <t>キンガク</t>
    </rPh>
    <rPh sb="190" eb="192">
      <t>ニュウリョク</t>
    </rPh>
    <rPh sb="204" eb="206">
      <t>ウチワケ</t>
    </rPh>
    <rPh sb="208" eb="210">
      <t>ベッシ</t>
    </rPh>
    <rPh sb="218" eb="220">
      <t>バアイ</t>
    </rPh>
    <rPh sb="223" eb="224">
      <t>ギョウ</t>
    </rPh>
    <rPh sb="225" eb="227">
      <t>セイキュウ</t>
    </rPh>
    <rPh sb="227" eb="229">
      <t>キンガク</t>
    </rPh>
    <rPh sb="230" eb="232">
      <t>ゴウケイ</t>
    </rPh>
    <rPh sb="232" eb="234">
      <t>キンガク</t>
    </rPh>
    <rPh sb="235" eb="237">
      <t>ゼイヌ</t>
    </rPh>
    <rPh sb="240" eb="242">
      <t>ニュウリョク</t>
    </rPh>
    <rPh sb="255" eb="258">
      <t>デキダカ</t>
    </rPh>
    <rPh sb="258" eb="260">
      <t>キンガク</t>
    </rPh>
    <rPh sb="262" eb="265">
      <t>トウゲツブン</t>
    </rPh>
    <rPh sb="268" eb="271">
      <t>デキダカ</t>
    </rPh>
    <rPh sb="271" eb="273">
      <t>キンガク</t>
    </rPh>
    <rPh sb="274" eb="276">
      <t>ゼイヌキ</t>
    </rPh>
    <rPh sb="278" eb="280">
      <t>ニュウリョク</t>
    </rPh>
    <rPh sb="368" eb="370">
      <t>ゼイリツ</t>
    </rPh>
    <rPh sb="380" eb="384">
      <t>タイショウゼイリツ</t>
    </rPh>
    <rPh sb="399" eb="403">
      <t>ケイゲンゼイリツ</t>
    </rPh>
    <rPh sb="406" eb="409">
      <t>ヒカゼイ</t>
    </rPh>
    <rPh sb="412" eb="414">
      <t>ニュウリョク</t>
    </rPh>
    <rPh sb="450" eb="452">
      <t>イガイ</t>
    </rPh>
    <rPh sb="453" eb="455">
      <t>ニュウリョク</t>
    </rPh>
    <rPh sb="462" eb="464">
      <t>セイゲン</t>
    </rPh>
    <rPh sb="478" eb="480">
      <t>ウチワケ</t>
    </rPh>
    <rPh sb="482" eb="484">
      <t>ベッシ</t>
    </rPh>
    <rPh sb="492" eb="494">
      <t>バアイ</t>
    </rPh>
    <rPh sb="495" eb="497">
      <t>ゼイリツ</t>
    </rPh>
    <rPh sb="498" eb="500">
      <t>フクスウ</t>
    </rPh>
    <rPh sb="515" eb="518">
      <t>ヒカゼイ</t>
    </rPh>
    <rPh sb="520" eb="521">
      <t>トウ</t>
    </rPh>
    <rPh sb="525" eb="527">
      <t>バアイ</t>
    </rPh>
    <rPh sb="532" eb="534">
      <t>ゼイリツ</t>
    </rPh>
    <rPh sb="537" eb="538">
      <t>ギョウ</t>
    </rPh>
    <rPh sb="539" eb="540">
      <t>ワ</t>
    </rPh>
    <rPh sb="542" eb="544">
      <t>ニュウリョク</t>
    </rPh>
    <phoneticPr fontId="21"/>
  </si>
  <si>
    <t>仙建工業株式会社　請求書様式(2023年12月更新)</t>
    <rPh sb="0" eb="8">
      <t>センケンコウギョウカブシキガイシャ</t>
    </rPh>
    <rPh sb="9" eb="12">
      <t>セイキュウショ</t>
    </rPh>
    <rPh sb="12" eb="14">
      <t>ヨウシキ</t>
    </rPh>
    <rPh sb="19" eb="20">
      <t>ネン</t>
    </rPh>
    <rPh sb="22" eb="23">
      <t>ガツ</t>
    </rPh>
    <rPh sb="23" eb="25">
      <t>コウシン</t>
    </rPh>
    <phoneticPr fontId="21"/>
  </si>
  <si>
    <t>2023年12月　更新内容</t>
    <rPh sb="4" eb="5">
      <t>ネン</t>
    </rPh>
    <rPh sb="7" eb="8">
      <t>ガツ</t>
    </rPh>
    <rPh sb="9" eb="13">
      <t>コウシンナイヨウ</t>
    </rPh>
    <phoneticPr fontId="21"/>
  </si>
  <si>
    <t>〇インボイス制度施行に伴い、出来高金額は当月分のみ入力してください。</t>
    <rPh sb="6" eb="8">
      <t>セイド</t>
    </rPh>
    <rPh sb="8" eb="10">
      <t>セコウ</t>
    </rPh>
    <rPh sb="11" eb="12">
      <t>トモナ</t>
    </rPh>
    <rPh sb="14" eb="19">
      <t>デキダカキンガク</t>
    </rPh>
    <rPh sb="20" eb="23">
      <t>トウゲツブン</t>
    </rPh>
    <rPh sb="25" eb="27">
      <t>ニュウリョク</t>
    </rPh>
    <phoneticPr fontId="21"/>
  </si>
  <si>
    <t>仙台支店　　　　TEL．022-225-8502　　FAX．022-212-6966</t>
    <rPh sb="0" eb="2">
      <t>センダイ</t>
    </rPh>
    <rPh sb="2" eb="4">
      <t>シテン</t>
    </rPh>
    <phoneticPr fontId="21"/>
  </si>
  <si>
    <t>〇前回迄受取額の初期値として「０（ゼロ）」が表示されています。</t>
    <rPh sb="1" eb="3">
      <t>ゼンカイ</t>
    </rPh>
    <rPh sb="3" eb="4">
      <t>マデ</t>
    </rPh>
    <rPh sb="4" eb="6">
      <t>ウケトリ</t>
    </rPh>
    <rPh sb="6" eb="7">
      <t>ガク</t>
    </rPh>
    <rPh sb="8" eb="10">
      <t>ショキ</t>
    </rPh>
    <rPh sb="10" eb="11">
      <t>アタイ</t>
    </rPh>
    <rPh sb="22" eb="24">
      <t>ヒョウジ</t>
    </rPh>
    <phoneticPr fontId="21"/>
  </si>
  <si>
    <t>仙台市青葉区一番町〇-〇-〇　〇〇ビル〇F</t>
    <rPh sb="0" eb="3">
      <t>センダイシ</t>
    </rPh>
    <rPh sb="3" eb="6">
      <t>アオバク</t>
    </rPh>
    <rPh sb="6" eb="9">
      <t>イチバンチョウ</t>
    </rPh>
    <phoneticPr fontId="21"/>
  </si>
  <si>
    <t>〇〇株式会社</t>
    <rPh sb="2" eb="6">
      <t>カブシキガイシャ</t>
    </rPh>
    <phoneticPr fontId="21"/>
  </si>
  <si>
    <t>代表取締役社長　〇〇 〇〇</t>
    <rPh sb="0" eb="7">
      <t>ダイヒョウトリシマリヤクシャチョウ</t>
    </rPh>
    <phoneticPr fontId="21"/>
  </si>
  <si>
    <t>***-***-****</t>
    <phoneticPr fontId="21"/>
  </si>
  <si>
    <t>〇〇〇〇（カ</t>
    <phoneticPr fontId="21"/>
  </si>
  <si>
    <r>
      <t>注文書を取り交わしている2回目以降の請求の場合は、前回までの受取額を入力（</t>
    </r>
    <r>
      <rPr>
        <b/>
        <sz val="12"/>
        <color rgb="FFFF0000"/>
        <rFont val="HGPｺﾞｼｯｸM"/>
        <family val="3"/>
        <charset val="128"/>
      </rPr>
      <t>税込</t>
    </r>
    <r>
      <rPr>
        <sz val="12"/>
        <color theme="1"/>
        <rFont val="HGPｺﾞｼｯｸM"/>
        <family val="3"/>
        <charset val="128"/>
      </rPr>
      <t>）してください。</t>
    </r>
    <rPh sb="0" eb="3">
      <t>チュウモンショ</t>
    </rPh>
    <rPh sb="4" eb="5">
      <t>ト</t>
    </rPh>
    <rPh sb="6" eb="7">
      <t>カ</t>
    </rPh>
    <rPh sb="13" eb="15">
      <t>カイメ</t>
    </rPh>
    <rPh sb="15" eb="17">
      <t>イコウ</t>
    </rPh>
    <rPh sb="18" eb="20">
      <t>セイキュウ</t>
    </rPh>
    <rPh sb="21" eb="23">
      <t>バアイ</t>
    </rPh>
    <rPh sb="25" eb="27">
      <t>ゼンカイ</t>
    </rPh>
    <rPh sb="30" eb="32">
      <t>ウケトリ</t>
    </rPh>
    <rPh sb="32" eb="33">
      <t>ガク</t>
    </rPh>
    <rPh sb="37" eb="39">
      <t>ゼイコミ</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</si>
</sst>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m/d;@"/>
    <numFmt numFmtId="177" formatCode="yyyy&quot;年&quot;m&quot;月&quot;d&quot;日&quot;;@"/>
    <numFmt numFmtId="178" formatCode="0.0%"/>
    <numFmt numFmtId="179" formatCode="#,##0;\-#,##0;"/>
    <numFmt numFmtId="180" formatCode="0000"/>
    <numFmt numFmtId="181" formatCode="000"/>
    <numFmt numFmtId="182" formatCode="00000000\-00"/>
    <numFmt numFmtId="183" formatCode="00000000"/>
    <numFmt numFmtId="184" formatCode="m/d"/>
    <numFmt numFmtId="185" formatCode="#,###;\-#,###;0;"/>
  </numFmts>
  <fonts count="34"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11"/>
      <name val="ＭＳ 明朝"/>
      <family val="1"/>
      <charset val="128"/>
    </font>
    <font>
      <sz val="10"/>
      <name val="ＭＳ Ｐ明朝"/>
      <family val="1"/>
      <charset val="128"/>
    </font>
    <font>
      <sz val="6"/>
      <name val="ＭＳ Ｐゴシック"/>
      <family val="3"/>
      <charset val="128"/>
    </font>
    <font>
      <sz val="11"/>
      <name val="ＭＳ Ｐゴシック"/>
      <family val="3"/>
      <charset val="128"/>
    </font>
    <font>
      <sz val="8"/>
      <name val="ＭＳ Ｐ明朝"/>
      <family val="1"/>
      <charset val="128"/>
    </font>
    <font>
      <sz val="14"/>
      <name val="ＭＳ Ｐ明朝"/>
      <family val="1"/>
      <charset val="128"/>
    </font>
    <font>
      <sz val="12"/>
      <name val="ＭＳ Ｐ明朝"/>
      <family val="1"/>
      <charset val="128"/>
    </font>
    <font>
      <sz val="13"/>
      <name val="ＭＳ Ｐ明朝"/>
      <family val="1"/>
      <charset val="128"/>
    </font>
    <font>
      <sz val="6"/>
      <name val="ＭＳ Ｐ明朝"/>
      <family val="1"/>
      <charset val="128"/>
    </font>
    <font>
      <sz val="6"/>
      <name val="ＭＳ Ｐゴシック"/>
      <family val="3"/>
      <charset val="128"/>
    </font>
    <font>
      <b/>
      <sz val="14"/>
      <name val="ＭＳ Ｐ明朝"/>
      <family val="1"/>
      <charset val="128"/>
    </font>
    <font>
      <sz val="11"/>
      <name val="ＭＳ Ｐ明朝"/>
      <family val="1"/>
      <charset val="128"/>
    </font>
    <font>
      <sz val="6"/>
      <name val="ＭＳ Ｐゴシック"/>
      <family val="3"/>
      <charset val="128"/>
    </font>
    <font>
      <sz val="6"/>
      <name val="ＭＳ Ｐゴシック"/>
      <family val="3"/>
      <charset val="128"/>
    </font>
    <font>
      <b/>
      <sz val="16"/>
      <name val="ＭＳ Ｐ明朝"/>
      <family val="1"/>
      <charset val="128"/>
    </font>
    <font>
      <sz val="3"/>
      <name val="ＭＳ Ｐ明朝"/>
      <family val="1"/>
      <charset val="128"/>
    </font>
    <font>
      <sz val="11"/>
      <color theme="1"/>
      <name val="ＭＳ Ｐゴシック"/>
      <family val="3"/>
      <charset val="128"/>
      <scheme val="minor"/>
    </font>
    <font>
      <sz val="11"/>
      <name val="ＭＳ ゴシック"/>
      <family val="3"/>
      <charset val="128"/>
    </font>
    <font>
      <sz val="6"/>
      <name val="ＭＳ Ｐゴシック"/>
      <family val="3"/>
      <charset val="128"/>
      <scheme val="minor"/>
    </font>
    <font>
      <sz val="24"/>
      <color theme="1"/>
      <name val="ＭＳ Ｐゴシック"/>
      <family val="3"/>
      <charset val="128"/>
      <scheme val="minor"/>
    </font>
    <font>
      <sz val="12"/>
      <color theme="1"/>
      <name val="HGPｺﾞｼｯｸM"/>
      <family val="3"/>
      <charset val="128"/>
    </font>
    <font>
      <b/>
      <sz val="16"/>
      <color theme="1"/>
      <name val="HGPｺﾞｼｯｸM"/>
      <family val="3"/>
      <charset val="128"/>
    </font>
    <font>
      <sz val="11"/>
      <color theme="1"/>
      <name val="HGSｺﾞｼｯｸM"/>
      <family val="3"/>
      <charset val="128"/>
    </font>
    <font>
      <sz val="20"/>
      <color theme="1"/>
      <name val="HGPｺﾞｼｯｸM"/>
      <family val="3"/>
      <charset val="128"/>
    </font>
    <font>
      <b/>
      <sz val="20"/>
      <color rgb="FFFF0000"/>
      <name val="HGPｺﾞｼｯｸM"/>
      <family val="3"/>
      <charset val="128"/>
    </font>
    <font>
      <sz val="20"/>
      <color theme="1"/>
      <name val="HGSｺﾞｼｯｸM"/>
      <family val="3"/>
      <charset val="128"/>
    </font>
    <font>
      <sz val="16"/>
      <color theme="1"/>
      <name val="HGSｺﾞｼｯｸM"/>
      <family val="3"/>
      <charset val="128"/>
    </font>
    <font>
      <sz val="16"/>
      <color rgb="FFFF0000"/>
      <name val="HGSｺﾞｼｯｸM"/>
      <family val="3"/>
      <charset val="128"/>
    </font>
    <font>
      <sz val="18"/>
      <color rgb="FFFF0000"/>
      <name val="HGSｺﾞｼｯｸM"/>
      <family val="3"/>
      <charset val="128"/>
    </font>
    <font>
      <sz val="12"/>
      <color rgb="FFFF0000"/>
      <name val="HGPｺﾞｼｯｸM"/>
      <family val="3"/>
      <charset val="128"/>
    </font>
    <font>
      <b/>
      <sz val="12"/>
      <color rgb="FFFF000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0.14999847407452621"/>
        <bgColor indexed="64"/>
      </patternFill>
    </fill>
  </fills>
  <borders count="10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double">
        <color indexed="64"/>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top style="medium">
        <color auto="1"/>
      </top>
      <bottom style="double">
        <color indexed="64"/>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style="thin">
        <color auto="1"/>
      </right>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medium">
        <color auto="1"/>
      </right>
      <top style="hair">
        <color auto="1"/>
      </top>
      <bottom/>
      <diagonal/>
    </border>
    <border>
      <left style="medium">
        <color auto="1"/>
      </left>
      <right style="medium">
        <color auto="1"/>
      </right>
      <top/>
      <bottom style="hair">
        <color auto="1"/>
      </bottom>
      <diagonal/>
    </border>
    <border>
      <left style="medium">
        <color auto="1"/>
      </left>
      <right style="thin">
        <color auto="1"/>
      </right>
      <top style="hair">
        <color auto="1"/>
      </top>
      <bottom/>
      <diagonal/>
    </border>
    <border>
      <left style="thin">
        <color indexed="64"/>
      </left>
      <right style="thin">
        <color indexed="64"/>
      </right>
      <top/>
      <bottom/>
      <diagonal/>
    </border>
    <border>
      <left style="thin">
        <color auto="1"/>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auto="1"/>
      </left>
      <right style="medium">
        <color auto="1"/>
      </right>
      <top style="double">
        <color indexed="64"/>
      </top>
      <bottom style="hair">
        <color indexed="64"/>
      </bottom>
      <diagonal/>
    </border>
    <border>
      <left style="thin">
        <color auto="1"/>
      </left>
      <right style="medium">
        <color auto="1"/>
      </right>
      <top style="hair">
        <color auto="1"/>
      </top>
      <bottom style="hair">
        <color auto="1"/>
      </bottom>
      <diagonal/>
    </border>
  </borders>
  <cellStyleXfs count="10">
    <xf numFmtId="0" fontId="0" fillId="0" borderId="0">
      <alignment vertical="center"/>
    </xf>
    <xf numFmtId="38" fontId="19" fillId="0" borderId="0" applyFont="0" applyFill="0" applyBorder="0" applyAlignment="0" applyProtection="0">
      <alignment vertical="center"/>
    </xf>
    <xf numFmtId="38" fontId="6" fillId="0" borderId="0" applyFont="0" applyFill="0" applyBorder="0" applyAlignment="0" applyProtection="0"/>
    <xf numFmtId="0" fontId="3" fillId="0" borderId="0">
      <alignment vertical="center"/>
    </xf>
    <xf numFmtId="0" fontId="19" fillId="0" borderId="0">
      <alignment vertical="center"/>
    </xf>
    <xf numFmtId="0" fontId="6" fillId="0" borderId="0"/>
    <xf numFmtId="0" fontId="6" fillId="0" borderId="0">
      <alignment vertical="center"/>
    </xf>
    <xf numFmtId="0" fontId="20" fillId="0" borderId="0">
      <alignment vertical="center"/>
    </xf>
    <xf numFmtId="0" fontId="14" fillId="0" borderId="0"/>
    <xf numFmtId="9" fontId="19" fillId="0" borderId="0" applyFont="0" applyFill="0" applyBorder="0" applyAlignment="0" applyProtection="0">
      <alignment vertical="center"/>
    </xf>
  </cellStyleXfs>
  <cellXfs count="650">
    <xf numFmtId="0" fontId="0" fillId="0" borderId="0" xfId="0">
      <alignment vertical="center"/>
    </xf>
    <xf numFmtId="0" fontId="7" fillId="0" borderId="0" xfId="6" applyFont="1">
      <alignment vertical="center"/>
    </xf>
    <xf numFmtId="0" fontId="7" fillId="0" borderId="3" xfId="6" applyFont="1" applyBorder="1">
      <alignment vertical="center"/>
    </xf>
    <xf numFmtId="0" fontId="7" fillId="2" borderId="4" xfId="6" applyFont="1" applyFill="1" applyBorder="1">
      <alignment vertical="center"/>
    </xf>
    <xf numFmtId="0" fontId="7" fillId="2" borderId="5" xfId="6" applyFont="1" applyFill="1" applyBorder="1">
      <alignment vertical="center"/>
    </xf>
    <xf numFmtId="0" fontId="7" fillId="0" borderId="6" xfId="6" applyFont="1" applyBorder="1">
      <alignment vertical="center"/>
    </xf>
    <xf numFmtId="0" fontId="7" fillId="2" borderId="2" xfId="6" applyFont="1" applyFill="1" applyBorder="1">
      <alignment vertical="center"/>
    </xf>
    <xf numFmtId="0" fontId="7" fillId="0" borderId="0" xfId="6" applyFont="1" applyProtection="1">
      <alignment vertical="center"/>
      <protection hidden="1"/>
    </xf>
    <xf numFmtId="0" fontId="7" fillId="0" borderId="0" xfId="6" applyFont="1" applyAlignment="1" applyProtection="1">
      <alignment horizontal="center" vertical="center"/>
      <protection hidden="1"/>
    </xf>
    <xf numFmtId="0" fontId="7" fillId="0" borderId="2" xfId="6" applyFont="1" applyBorder="1" applyAlignment="1" applyProtection="1">
      <alignment horizontal="center" vertical="center" textRotation="255"/>
      <protection hidden="1"/>
    </xf>
    <xf numFmtId="0" fontId="9" fillId="0" borderId="0" xfId="6" applyFont="1" applyProtection="1">
      <alignment vertical="center"/>
      <protection hidden="1"/>
    </xf>
    <xf numFmtId="0" fontId="9" fillId="0" borderId="0" xfId="6" applyFont="1" applyAlignment="1" applyProtection="1">
      <alignment horizontal="right" vertical="center"/>
      <protection hidden="1"/>
    </xf>
    <xf numFmtId="0" fontId="7" fillId="0" borderId="2" xfId="6" applyFont="1" applyBorder="1" applyAlignment="1" applyProtection="1">
      <alignment horizontal="center" vertical="center" textRotation="255" shrinkToFit="1"/>
      <protection hidden="1"/>
    </xf>
    <xf numFmtId="0" fontId="4" fillId="0" borderId="0" xfId="6" applyFont="1" applyProtection="1">
      <alignment vertical="center"/>
      <protection hidden="1"/>
    </xf>
    <xf numFmtId="0" fontId="7" fillId="0" borderId="0" xfId="6" applyFont="1" applyAlignment="1" applyProtection="1">
      <alignment horizontal="right" vertical="center"/>
      <protection hidden="1"/>
    </xf>
    <xf numFmtId="3" fontId="13" fillId="0" borderId="0" xfId="6" applyNumberFormat="1" applyFont="1" applyProtection="1">
      <alignment vertical="center"/>
      <protection hidden="1"/>
    </xf>
    <xf numFmtId="179" fontId="13" fillId="0" borderId="0" xfId="1" applyNumberFormat="1" applyFont="1" applyFill="1" applyBorder="1" applyAlignment="1" applyProtection="1">
      <alignment horizontal="right" vertical="center"/>
      <protection hidden="1"/>
    </xf>
    <xf numFmtId="179" fontId="14" fillId="0" borderId="0" xfId="5" applyNumberFormat="1" applyFont="1" applyAlignment="1" applyProtection="1">
      <alignment wrapText="1"/>
      <protection hidden="1"/>
    </xf>
    <xf numFmtId="179" fontId="17" fillId="0" borderId="0" xfId="6" applyNumberFormat="1" applyFont="1" applyProtection="1">
      <alignment vertical="center"/>
      <protection hidden="1"/>
    </xf>
    <xf numFmtId="179" fontId="17" fillId="0" borderId="0" xfId="1" applyNumberFormat="1" applyFont="1" applyFill="1" applyBorder="1" applyAlignment="1" applyProtection="1">
      <alignment vertical="center"/>
      <protection hidden="1"/>
    </xf>
    <xf numFmtId="0" fontId="18" fillId="0" borderId="0" xfId="6" applyFont="1" applyAlignment="1" applyProtection="1">
      <alignment horizontal="left"/>
      <protection hidden="1"/>
    </xf>
    <xf numFmtId="0" fontId="18" fillId="0" borderId="0" xfId="6" applyFont="1" applyAlignment="1" applyProtection="1">
      <protection hidden="1"/>
    </xf>
    <xf numFmtId="49" fontId="7" fillId="0" borderId="10" xfId="6" applyNumberFormat="1" applyFont="1" applyBorder="1" applyAlignment="1" applyProtection="1">
      <alignment horizontal="right" vertical="center" shrinkToFit="1"/>
      <protection hidden="1"/>
    </xf>
    <xf numFmtId="0" fontId="22" fillId="0" borderId="0" xfId="0" applyFont="1">
      <alignment vertical="center"/>
    </xf>
    <xf numFmtId="49" fontId="4" fillId="0" borderId="0" xfId="6" applyNumberFormat="1" applyFont="1" applyAlignment="1">
      <alignment vertical="center" shrinkToFit="1"/>
    </xf>
    <xf numFmtId="0" fontId="7" fillId="0" borderId="2" xfId="6" applyFont="1" applyBorder="1">
      <alignment vertical="center"/>
    </xf>
    <xf numFmtId="0" fontId="0" fillId="0" borderId="0" xfId="0" applyAlignment="1">
      <alignment vertical="center" wrapText="1"/>
    </xf>
    <xf numFmtId="0" fontId="25" fillId="0" borderId="0" xfId="0" applyFont="1">
      <alignment vertical="center"/>
    </xf>
    <xf numFmtId="0" fontId="23" fillId="0" borderId="79" xfId="0" applyFont="1" applyBorder="1" applyAlignment="1">
      <alignment horizontal="distributed" vertical="distributed"/>
    </xf>
    <xf numFmtId="0" fontId="23" fillId="0" borderId="80" xfId="0" applyFont="1" applyBorder="1" applyAlignment="1">
      <alignment horizontal="distributed" vertical="distributed"/>
    </xf>
    <xf numFmtId="0" fontId="23" fillId="0" borderId="80" xfId="0" applyFont="1" applyBorder="1" applyAlignment="1">
      <alignment horizontal="distributed" vertical="distributed" wrapText="1"/>
    </xf>
    <xf numFmtId="0" fontId="23" fillId="0" borderId="81" xfId="0" applyFont="1" applyBorder="1" applyAlignment="1">
      <alignment horizontal="distributed" vertical="distributed" wrapText="1"/>
    </xf>
    <xf numFmtId="0" fontId="23" fillId="0" borderId="84" xfId="0" applyFont="1" applyBorder="1">
      <alignment vertical="center"/>
    </xf>
    <xf numFmtId="0" fontId="0" fillId="0" borderId="15" xfId="0" applyBorder="1">
      <alignment vertical="center"/>
    </xf>
    <xf numFmtId="31" fontId="23" fillId="3" borderId="87" xfId="0" applyNumberFormat="1" applyFont="1" applyFill="1" applyBorder="1" applyAlignment="1" applyProtection="1">
      <alignment horizontal="left" vertical="center"/>
      <protection locked="0"/>
    </xf>
    <xf numFmtId="0" fontId="23" fillId="3" borderId="88" xfId="0" applyFont="1" applyFill="1" applyBorder="1" applyAlignment="1" applyProtection="1">
      <alignment horizontal="left" vertical="center"/>
      <protection locked="0"/>
    </xf>
    <xf numFmtId="38" fontId="23" fillId="3" borderId="88" xfId="0" applyNumberFormat="1" applyFont="1" applyFill="1" applyBorder="1" applyAlignment="1" applyProtection="1">
      <alignment horizontal="left" vertical="center"/>
      <protection locked="0"/>
    </xf>
    <xf numFmtId="49" fontId="23" fillId="3" borderId="88" xfId="0" applyNumberFormat="1" applyFont="1" applyFill="1" applyBorder="1" applyAlignment="1" applyProtection="1">
      <alignment horizontal="left" vertical="center"/>
      <protection locked="0"/>
    </xf>
    <xf numFmtId="0" fontId="23" fillId="0" borderId="84" xfId="0" applyFont="1" applyBorder="1" applyAlignment="1">
      <alignment vertical="center" wrapText="1"/>
    </xf>
    <xf numFmtId="0" fontId="23" fillId="0" borderId="34" xfId="0" applyFont="1" applyBorder="1">
      <alignment vertical="center"/>
    </xf>
    <xf numFmtId="0" fontId="23" fillId="0" borderId="83" xfId="0" applyFont="1" applyBorder="1" applyAlignment="1">
      <alignment horizontal="center" vertical="center"/>
    </xf>
    <xf numFmtId="0" fontId="26" fillId="0" borderId="0" xfId="0" applyFont="1" applyAlignment="1"/>
    <xf numFmtId="0" fontId="24" fillId="4" borderId="82" xfId="0" applyFont="1" applyFill="1" applyBorder="1" applyAlignment="1">
      <alignment horizontal="center" vertical="center"/>
    </xf>
    <xf numFmtId="0" fontId="24" fillId="4" borderId="78" xfId="0" applyFont="1" applyFill="1" applyBorder="1" applyAlignment="1">
      <alignment horizontal="center" vertical="center"/>
    </xf>
    <xf numFmtId="0" fontId="24" fillId="4" borderId="86" xfId="0" applyFont="1" applyFill="1" applyBorder="1" applyAlignment="1">
      <alignment horizontal="center" vertical="center"/>
    </xf>
    <xf numFmtId="0" fontId="24" fillId="4" borderId="85" xfId="0" applyFont="1" applyFill="1" applyBorder="1" applyAlignment="1">
      <alignment horizontal="center" vertical="center"/>
    </xf>
    <xf numFmtId="0" fontId="28" fillId="0" borderId="0" xfId="0" applyFont="1">
      <alignment vertical="center"/>
    </xf>
    <xf numFmtId="0" fontId="29" fillId="0" borderId="0" xfId="0" applyFont="1">
      <alignment vertical="center"/>
    </xf>
    <xf numFmtId="184" fontId="23" fillId="3" borderId="88" xfId="0" applyNumberFormat="1" applyFont="1" applyFill="1" applyBorder="1" applyAlignment="1" applyProtection="1">
      <alignment horizontal="left" vertical="center"/>
      <protection locked="0"/>
    </xf>
    <xf numFmtId="0" fontId="23" fillId="0" borderId="92" xfId="0" applyFont="1" applyBorder="1" applyAlignment="1">
      <alignment horizontal="distributed" vertical="distributed" wrapText="1"/>
    </xf>
    <xf numFmtId="0" fontId="7" fillId="0" borderId="0" xfId="6" applyFont="1" applyAlignment="1" applyProtection="1">
      <alignment vertical="top"/>
      <protection hidden="1"/>
    </xf>
    <xf numFmtId="0" fontId="7" fillId="0" borderId="1" xfId="6" applyFont="1" applyBorder="1" applyProtection="1">
      <alignment vertical="center"/>
      <protection hidden="1"/>
    </xf>
    <xf numFmtId="0" fontId="2" fillId="0" borderId="7" xfId="6" applyFont="1" applyBorder="1" applyAlignment="1">
      <alignment horizontal="center" vertical="center" wrapText="1"/>
    </xf>
    <xf numFmtId="0" fontId="2" fillId="0" borderId="0" xfId="6" applyFont="1" applyAlignment="1">
      <alignment horizontal="center" vertical="center" wrapText="1"/>
    </xf>
    <xf numFmtId="0" fontId="2" fillId="0" borderId="8" xfId="6" applyFont="1" applyBorder="1" applyAlignment="1">
      <alignment horizontal="center" vertical="center" wrapText="1"/>
    </xf>
    <xf numFmtId="3" fontId="17" fillId="0" borderId="0" xfId="1" applyNumberFormat="1" applyFont="1" applyFill="1" applyBorder="1" applyAlignment="1" applyProtection="1">
      <alignment vertical="center"/>
      <protection hidden="1"/>
    </xf>
    <xf numFmtId="0" fontId="7" fillId="0" borderId="1" xfId="6" applyFont="1" applyBorder="1" applyAlignment="1" applyProtection="1">
      <alignment horizontal="center" vertical="center"/>
      <protection hidden="1"/>
    </xf>
    <xf numFmtId="0" fontId="7" fillId="0" borderId="2" xfId="6" applyFont="1" applyBorder="1" applyAlignment="1" applyProtection="1">
      <alignment horizontal="center" vertical="center"/>
      <protection hidden="1"/>
    </xf>
    <xf numFmtId="0" fontId="7" fillId="0" borderId="15" xfId="6" applyFont="1" applyBorder="1" applyAlignment="1" applyProtection="1">
      <alignment vertical="top"/>
      <protection hidden="1"/>
    </xf>
    <xf numFmtId="0" fontId="7" fillId="0" borderId="25" xfId="6" applyFont="1" applyBorder="1" applyAlignment="1" applyProtection="1">
      <alignment vertical="top"/>
      <protection hidden="1"/>
    </xf>
    <xf numFmtId="177" fontId="14" fillId="0" borderId="0" xfId="6" applyNumberFormat="1" applyFont="1" applyAlignment="1" applyProtection="1">
      <alignment horizontal="center"/>
      <protection hidden="1"/>
    </xf>
    <xf numFmtId="180" fontId="7" fillId="0" borderId="0" xfId="6" applyNumberFormat="1" applyFont="1" applyAlignment="1">
      <alignment horizontal="center" vertical="center"/>
    </xf>
    <xf numFmtId="181" fontId="7" fillId="0" borderId="0" xfId="6" applyNumberFormat="1" applyFont="1" applyAlignment="1">
      <alignment horizontal="center" vertical="center"/>
    </xf>
    <xf numFmtId="0" fontId="7" fillId="0" borderId="8" xfId="6" applyFont="1" applyBorder="1" applyProtection="1">
      <alignment vertical="center"/>
      <protection hidden="1"/>
    </xf>
    <xf numFmtId="0" fontId="7" fillId="0" borderId="71" xfId="6" applyFont="1" applyBorder="1" applyProtection="1">
      <alignment vertical="center"/>
      <protection hidden="1"/>
    </xf>
    <xf numFmtId="49" fontId="7" fillId="0" borderId="2" xfId="6" applyNumberFormat="1" applyFont="1" applyBorder="1" applyAlignment="1" applyProtection="1">
      <alignment horizontal="right" vertical="center" shrinkToFit="1"/>
      <protection hidden="1"/>
    </xf>
    <xf numFmtId="0" fontId="23" fillId="0" borderId="88" xfId="0" applyFont="1" applyBorder="1" applyAlignment="1" applyProtection="1">
      <alignment horizontal="left" vertical="center"/>
      <protection locked="0"/>
    </xf>
    <xf numFmtId="38" fontId="23" fillId="0" borderId="88" xfId="0" applyNumberFormat="1" applyFont="1" applyBorder="1" applyAlignment="1" applyProtection="1">
      <alignment horizontal="left" vertical="center"/>
      <protection locked="0"/>
    </xf>
    <xf numFmtId="49" fontId="23" fillId="0" borderId="88" xfId="0" applyNumberFormat="1" applyFont="1" applyBorder="1" applyAlignment="1" applyProtection="1">
      <alignment horizontal="left" vertical="center"/>
      <protection locked="0"/>
    </xf>
    <xf numFmtId="184" fontId="23" fillId="0" borderId="88" xfId="0" applyNumberFormat="1" applyFont="1" applyBorder="1" applyAlignment="1" applyProtection="1">
      <alignment horizontal="left" vertical="center"/>
      <protection locked="0"/>
    </xf>
    <xf numFmtId="0" fontId="23" fillId="3" borderId="83" xfId="0" applyFont="1" applyFill="1" applyBorder="1" applyAlignment="1">
      <alignment horizontal="center" vertical="center"/>
    </xf>
    <xf numFmtId="0" fontId="23" fillId="3" borderId="36" xfId="0" applyFont="1" applyFill="1" applyBorder="1" applyAlignment="1">
      <alignment horizontal="center" vertical="center"/>
    </xf>
    <xf numFmtId="9" fontId="23" fillId="0" borderId="88" xfId="0" applyNumberFormat="1" applyFont="1" applyBorder="1" applyAlignment="1" applyProtection="1">
      <alignment horizontal="left" vertical="center"/>
      <protection locked="0"/>
    </xf>
    <xf numFmtId="9" fontId="23" fillId="0" borderId="89" xfId="0" applyNumberFormat="1" applyFont="1" applyBorder="1" applyAlignment="1" applyProtection="1">
      <alignment horizontal="left" vertical="center"/>
      <protection locked="0"/>
    </xf>
    <xf numFmtId="31" fontId="23" fillId="3" borderId="87" xfId="0" applyNumberFormat="1" applyFont="1" applyFill="1" applyBorder="1" applyAlignment="1">
      <alignment horizontal="left" vertical="center"/>
    </xf>
    <xf numFmtId="56" fontId="23" fillId="0" borderId="42" xfId="0" applyNumberFormat="1" applyFont="1" applyBorder="1">
      <alignment vertical="center"/>
    </xf>
    <xf numFmtId="56" fontId="23" fillId="3" borderId="88" xfId="0" applyNumberFormat="1" applyFont="1" applyFill="1" applyBorder="1" applyAlignment="1">
      <alignment horizontal="left" vertical="center"/>
    </xf>
    <xf numFmtId="0" fontId="23" fillId="0" borderId="88" xfId="0" applyFont="1" applyBorder="1" applyAlignment="1">
      <alignment horizontal="left" vertical="center"/>
    </xf>
    <xf numFmtId="38" fontId="23" fillId="0" borderId="88" xfId="0" applyNumberFormat="1" applyFont="1" applyBorder="1" applyAlignment="1">
      <alignment horizontal="left" vertical="center"/>
    </xf>
    <xf numFmtId="49" fontId="23" fillId="3" borderId="88" xfId="0" applyNumberFormat="1" applyFont="1" applyFill="1" applyBorder="1" applyAlignment="1">
      <alignment horizontal="left" vertical="center"/>
    </xf>
    <xf numFmtId="0" fontId="23" fillId="3" borderId="88" xfId="0" applyFont="1" applyFill="1" applyBorder="1" applyAlignment="1">
      <alignment horizontal="left" vertical="center"/>
    </xf>
    <xf numFmtId="49" fontId="23" fillId="0" borderId="88" xfId="0" applyNumberFormat="1" applyFont="1" applyBorder="1" applyAlignment="1">
      <alignment horizontal="left" vertical="center"/>
    </xf>
    <xf numFmtId="184" fontId="23" fillId="3" borderId="88" xfId="0" applyNumberFormat="1" applyFont="1" applyFill="1" applyBorder="1" applyAlignment="1">
      <alignment horizontal="left" vertical="center"/>
    </xf>
    <xf numFmtId="38" fontId="23" fillId="3" borderId="88" xfId="0" applyNumberFormat="1" applyFont="1" applyFill="1" applyBorder="1" applyAlignment="1">
      <alignment horizontal="left" vertical="center"/>
    </xf>
    <xf numFmtId="9" fontId="23" fillId="0" borderId="88" xfId="0" applyNumberFormat="1" applyFont="1" applyBorder="1" applyAlignment="1">
      <alignment horizontal="left" vertical="center"/>
    </xf>
    <xf numFmtId="184" fontId="23" fillId="0" borderId="88" xfId="0" applyNumberFormat="1" applyFont="1" applyBorder="1" applyAlignment="1">
      <alignment horizontal="left" vertical="center"/>
    </xf>
    <xf numFmtId="0" fontId="23" fillId="0" borderId="79" xfId="0" applyFont="1" applyBorder="1" applyAlignment="1">
      <alignment horizontal="distributed" vertical="distributed" wrapText="1"/>
    </xf>
    <xf numFmtId="9" fontId="23" fillId="0" borderId="89" xfId="0" applyNumberFormat="1" applyFont="1" applyBorder="1" applyAlignment="1">
      <alignment horizontal="left" vertical="center"/>
    </xf>
    <xf numFmtId="182" fontId="7" fillId="0" borderId="2" xfId="6" applyNumberFormat="1" applyFont="1" applyBorder="1" applyAlignment="1" applyProtection="1">
      <alignment horizontal="center" vertical="center" wrapText="1" shrinkToFit="1"/>
      <protection hidden="1"/>
    </xf>
    <xf numFmtId="181" fontId="7" fillId="0" borderId="2" xfId="6" applyNumberFormat="1" applyFont="1" applyBorder="1" applyAlignment="1" applyProtection="1">
      <alignment horizontal="center" vertical="center" shrinkToFit="1"/>
      <protection hidden="1"/>
    </xf>
    <xf numFmtId="0" fontId="7" fillId="0" borderId="2" xfId="6" applyFont="1" applyBorder="1" applyAlignment="1" applyProtection="1">
      <alignment horizontal="center" vertical="center" wrapText="1" shrinkToFit="1"/>
      <protection hidden="1"/>
    </xf>
    <xf numFmtId="0" fontId="7" fillId="0" borderId="54" xfId="6" applyFont="1" applyBorder="1" applyProtection="1">
      <alignment vertical="center"/>
      <protection hidden="1"/>
    </xf>
    <xf numFmtId="0" fontId="0" fillId="0" borderId="7" xfId="0" applyBorder="1" applyAlignment="1" applyProtection="1">
      <alignment vertical="center" wrapText="1"/>
      <protection hidden="1"/>
    </xf>
    <xf numFmtId="0" fontId="2" fillId="0" borderId="7" xfId="6" applyFont="1" applyBorder="1" applyAlignment="1" applyProtection="1">
      <alignment horizontal="center" vertical="center" wrapText="1"/>
      <protection hidden="1"/>
    </xf>
    <xf numFmtId="0" fontId="2" fillId="0" borderId="0" xfId="6" applyFont="1" applyAlignment="1" applyProtection="1">
      <alignment horizontal="center" vertical="center" wrapText="1"/>
      <protection hidden="1"/>
    </xf>
    <xf numFmtId="0" fontId="2" fillId="0" borderId="8" xfId="6" applyFont="1" applyBorder="1" applyAlignment="1" applyProtection="1">
      <alignment horizontal="center" vertical="center" wrapText="1"/>
      <protection hidden="1"/>
    </xf>
    <xf numFmtId="0" fontId="4" fillId="3" borderId="0" xfId="6" applyFont="1" applyFill="1" applyAlignment="1" applyProtection="1">
      <alignment vertical="center" shrinkToFit="1"/>
      <protection hidden="1"/>
    </xf>
    <xf numFmtId="0" fontId="4" fillId="3" borderId="8" xfId="6" applyFont="1" applyFill="1" applyBorder="1" applyAlignment="1" applyProtection="1">
      <alignment vertical="center" shrinkToFit="1"/>
      <protection hidden="1"/>
    </xf>
    <xf numFmtId="179" fontId="7" fillId="0" borderId="0" xfId="6" applyNumberFormat="1" applyFont="1" applyProtection="1">
      <alignment vertical="center"/>
      <protection hidden="1"/>
    </xf>
    <xf numFmtId="49" fontId="4" fillId="0" borderId="0" xfId="6" applyNumberFormat="1" applyFont="1" applyAlignment="1" applyProtection="1">
      <alignment vertical="center" shrinkToFit="1"/>
      <protection hidden="1"/>
    </xf>
    <xf numFmtId="38" fontId="13" fillId="0" borderId="0" xfId="6" applyNumberFormat="1" applyFont="1" applyProtection="1">
      <alignment vertical="center"/>
      <protection hidden="1"/>
    </xf>
    <xf numFmtId="0" fontId="7" fillId="0" borderId="2" xfId="6" applyFont="1" applyBorder="1" applyProtection="1">
      <alignment vertical="center"/>
      <protection hidden="1"/>
    </xf>
    <xf numFmtId="180" fontId="7" fillId="0" borderId="0" xfId="6" applyNumberFormat="1" applyFont="1" applyAlignment="1" applyProtection="1">
      <alignment horizontal="center" vertical="center"/>
      <protection hidden="1"/>
    </xf>
    <xf numFmtId="181" fontId="7" fillId="0" borderId="0" xfId="6" applyNumberFormat="1" applyFont="1" applyAlignment="1" applyProtection="1">
      <alignment horizontal="center" vertical="center"/>
      <protection hidden="1"/>
    </xf>
    <xf numFmtId="9" fontId="23" fillId="3" borderId="88" xfId="0" applyNumberFormat="1" applyFont="1" applyFill="1" applyBorder="1" applyAlignment="1">
      <alignment horizontal="left" vertical="center"/>
    </xf>
    <xf numFmtId="9" fontId="23" fillId="3" borderId="88" xfId="0" applyNumberFormat="1" applyFont="1" applyFill="1" applyBorder="1" applyAlignment="1" applyProtection="1">
      <alignment horizontal="left" vertical="center"/>
      <protection locked="0"/>
    </xf>
    <xf numFmtId="0" fontId="30" fillId="0" borderId="0" xfId="0" applyFont="1">
      <alignment vertical="center"/>
    </xf>
    <xf numFmtId="0" fontId="31" fillId="0" borderId="0" xfId="0" applyFont="1">
      <alignment vertical="center"/>
    </xf>
    <xf numFmtId="56" fontId="23" fillId="0" borderId="105" xfId="0" applyNumberFormat="1" applyFont="1" applyBorder="1">
      <alignment vertical="center"/>
    </xf>
    <xf numFmtId="0" fontId="23" fillId="0" borderId="106" xfId="0" applyFont="1" applyBorder="1">
      <alignment vertical="center"/>
    </xf>
    <xf numFmtId="56" fontId="23" fillId="3" borderId="88" xfId="0" applyNumberFormat="1" applyFont="1" applyFill="1" applyBorder="1" applyAlignment="1" applyProtection="1">
      <alignment horizontal="left" vertical="center"/>
      <protection locked="0"/>
    </xf>
    <xf numFmtId="0" fontId="23" fillId="0" borderId="90" xfId="0" applyFont="1" applyBorder="1" applyAlignment="1">
      <alignment horizontal="center" vertical="center"/>
    </xf>
    <xf numFmtId="0" fontId="23" fillId="0" borderId="73" xfId="0" applyFont="1" applyBorder="1" applyAlignment="1">
      <alignment horizontal="center" vertical="center"/>
    </xf>
    <xf numFmtId="0" fontId="23" fillId="0" borderId="91" xfId="0" applyFont="1" applyBorder="1" applyAlignment="1">
      <alignment horizontal="center" vertical="center"/>
    </xf>
    <xf numFmtId="0" fontId="23" fillId="0" borderId="69" xfId="0" applyFont="1" applyBorder="1" applyAlignment="1">
      <alignment horizontal="center" vertical="center"/>
    </xf>
    <xf numFmtId="0" fontId="23" fillId="0" borderId="94" xfId="0" applyFont="1" applyBorder="1" applyAlignment="1">
      <alignment vertical="top" wrapText="1"/>
    </xf>
    <xf numFmtId="0" fontId="23" fillId="0" borderId="95" xfId="0" applyFont="1" applyBorder="1" applyAlignment="1">
      <alignment vertical="top" wrapText="1"/>
    </xf>
    <xf numFmtId="0" fontId="23" fillId="0" borderId="96" xfId="0" applyFont="1" applyBorder="1" applyAlignment="1">
      <alignment vertical="top" wrapText="1"/>
    </xf>
    <xf numFmtId="0" fontId="23" fillId="3" borderId="90"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91" xfId="0" applyFont="1" applyFill="1" applyBorder="1" applyAlignment="1">
      <alignment horizontal="center" vertical="center"/>
    </xf>
    <xf numFmtId="176" fontId="2" fillId="0" borderId="50" xfId="6" applyNumberFormat="1" applyFont="1" applyBorder="1" applyAlignment="1" applyProtection="1">
      <alignment horizontal="center" shrinkToFit="1"/>
      <protection hidden="1"/>
    </xf>
    <xf numFmtId="176" fontId="2" fillId="0" borderId="54" xfId="6" applyNumberFormat="1" applyFont="1" applyBorder="1" applyAlignment="1" applyProtection="1">
      <alignment horizontal="center" shrinkToFit="1"/>
      <protection hidden="1"/>
    </xf>
    <xf numFmtId="179" fontId="2" fillId="0" borderId="10" xfId="6" applyNumberFormat="1" applyFont="1" applyBorder="1" applyAlignment="1" applyProtection="1">
      <alignment horizontal="left" shrinkToFit="1"/>
      <protection hidden="1"/>
    </xf>
    <xf numFmtId="179" fontId="2" fillId="0" borderId="18" xfId="6" applyNumberFormat="1" applyFont="1" applyBorder="1" applyAlignment="1" applyProtection="1">
      <alignment horizontal="left" shrinkToFit="1"/>
      <protection hidden="1"/>
    </xf>
    <xf numFmtId="179" fontId="2" fillId="0" borderId="9" xfId="6" applyNumberFormat="1" applyFont="1" applyBorder="1" applyAlignment="1" applyProtection="1">
      <alignment horizontal="left" shrinkToFit="1"/>
      <protection hidden="1"/>
    </xf>
    <xf numFmtId="179" fontId="14" fillId="0" borderId="10" xfId="1" applyNumberFormat="1" applyFont="1" applyFill="1" applyBorder="1" applyAlignment="1" applyProtection="1">
      <alignment horizontal="right" shrinkToFit="1"/>
      <protection hidden="1"/>
    </xf>
    <xf numFmtId="179" fontId="14" fillId="0" borderId="18" xfId="1" applyNumberFormat="1" applyFont="1" applyFill="1" applyBorder="1" applyAlignment="1" applyProtection="1">
      <alignment horizontal="right" shrinkToFit="1"/>
      <protection hidden="1"/>
    </xf>
    <xf numFmtId="179" fontId="14" fillId="0" borderId="9" xfId="1" applyNumberFormat="1" applyFont="1" applyFill="1" applyBorder="1" applyAlignment="1" applyProtection="1">
      <alignment horizontal="right" shrinkToFit="1"/>
      <protection hidden="1"/>
    </xf>
    <xf numFmtId="178" fontId="14" fillId="0" borderId="10" xfId="6" applyNumberFormat="1" applyFont="1" applyBorder="1" applyAlignment="1" applyProtection="1">
      <alignment shrinkToFit="1"/>
      <protection hidden="1"/>
    </xf>
    <xf numFmtId="178" fontId="14" fillId="0" borderId="18" xfId="6" applyNumberFormat="1" applyFont="1" applyBorder="1" applyAlignment="1" applyProtection="1">
      <alignment shrinkToFit="1"/>
      <protection hidden="1"/>
    </xf>
    <xf numFmtId="178" fontId="14" fillId="0" borderId="9" xfId="6" applyNumberFormat="1" applyFont="1" applyBorder="1" applyAlignment="1" applyProtection="1">
      <alignment shrinkToFit="1"/>
      <protection hidden="1"/>
    </xf>
    <xf numFmtId="0" fontId="7" fillId="0" borderId="67" xfId="6" applyFont="1" applyBorder="1" applyAlignment="1" applyProtection="1">
      <alignment horizontal="center" vertical="center" textRotation="255"/>
      <protection hidden="1"/>
    </xf>
    <xf numFmtId="0" fontId="7" fillId="0" borderId="49" xfId="6" applyFont="1" applyBorder="1" applyAlignment="1" applyProtection="1">
      <alignment horizontal="center" vertical="center" textRotation="255"/>
      <protection hidden="1"/>
    </xf>
    <xf numFmtId="0" fontId="7" fillId="0" borderId="68" xfId="6" applyFont="1" applyBorder="1" applyAlignment="1" applyProtection="1">
      <alignment horizontal="center" vertical="center" textRotation="255"/>
      <protection hidden="1"/>
    </xf>
    <xf numFmtId="179" fontId="17" fillId="0" borderId="54" xfId="6" applyNumberFormat="1" applyFont="1" applyBorder="1" applyProtection="1">
      <alignment vertical="center"/>
      <protection hidden="1"/>
    </xf>
    <xf numFmtId="179" fontId="17" fillId="0" borderId="25" xfId="6" applyNumberFormat="1" applyFont="1" applyBorder="1" applyProtection="1">
      <alignment vertical="center"/>
      <protection hidden="1"/>
    </xf>
    <xf numFmtId="179" fontId="17" fillId="0" borderId="27" xfId="6" applyNumberFormat="1" applyFont="1" applyBorder="1" applyProtection="1">
      <alignment vertical="center"/>
      <protection hidden="1"/>
    </xf>
    <xf numFmtId="179" fontId="17" fillId="0" borderId="30" xfId="6" applyNumberFormat="1" applyFont="1" applyBorder="1" applyProtection="1">
      <alignment vertical="center"/>
      <protection hidden="1"/>
    </xf>
    <xf numFmtId="179" fontId="17" fillId="0" borderId="1" xfId="6" applyNumberFormat="1" applyFont="1" applyBorder="1" applyProtection="1">
      <alignment vertical="center"/>
      <protection hidden="1"/>
    </xf>
    <xf numFmtId="179" fontId="17" fillId="0" borderId="28" xfId="6" applyNumberFormat="1" applyFont="1" applyBorder="1" applyProtection="1">
      <alignment vertical="center"/>
      <protection hidden="1"/>
    </xf>
    <xf numFmtId="49" fontId="4" fillId="0" borderId="10" xfId="6" applyNumberFormat="1" applyFont="1" applyBorder="1" applyAlignment="1">
      <alignment horizontal="center" vertical="center" shrinkToFit="1"/>
    </xf>
    <xf numFmtId="49" fontId="4" fillId="0" borderId="9" xfId="6" applyNumberFormat="1" applyFont="1" applyBorder="1" applyAlignment="1">
      <alignment horizontal="center" vertical="center" shrinkToFit="1"/>
    </xf>
    <xf numFmtId="0" fontId="4" fillId="0" borderId="17" xfId="6" applyFont="1" applyBorder="1" applyAlignment="1">
      <alignment horizontal="center" vertical="center" shrinkToFit="1"/>
    </xf>
    <xf numFmtId="0" fontId="4" fillId="0" borderId="18" xfId="6" applyFont="1" applyBorder="1" applyAlignment="1">
      <alignment horizontal="center" vertical="center" shrinkToFit="1"/>
    </xf>
    <xf numFmtId="0" fontId="4" fillId="0" borderId="9" xfId="6" applyFont="1" applyBorder="1" applyAlignment="1">
      <alignment horizontal="center" vertical="center" shrinkToFit="1"/>
    </xf>
    <xf numFmtId="0" fontId="2" fillId="0" borderId="11" xfId="6" applyFont="1" applyBorder="1" applyAlignment="1">
      <alignment horizontal="center" vertical="center" wrapText="1"/>
    </xf>
    <xf numFmtId="0" fontId="2" fillId="0" borderId="12" xfId="6" applyFont="1" applyBorder="1" applyAlignment="1">
      <alignment horizontal="center" vertical="center" wrapText="1"/>
    </xf>
    <xf numFmtId="0" fontId="2" fillId="0" borderId="13" xfId="6" applyFont="1" applyBorder="1" applyAlignment="1">
      <alignment horizontal="center" vertical="center" wrapText="1"/>
    </xf>
    <xf numFmtId="0" fontId="2" fillId="0" borderId="7" xfId="6" applyFont="1" applyBorder="1" applyAlignment="1">
      <alignment horizontal="center" vertical="center" wrapText="1"/>
    </xf>
    <xf numFmtId="0" fontId="2" fillId="0" borderId="0" xfId="6" applyFont="1" applyAlignment="1">
      <alignment horizontal="center" vertical="center" wrapText="1"/>
    </xf>
    <xf numFmtId="0" fontId="2" fillId="0" borderId="8" xfId="6" applyFont="1" applyBorder="1" applyAlignment="1">
      <alignment horizontal="center" vertical="center" wrapText="1"/>
    </xf>
    <xf numFmtId="0" fontId="2" fillId="0" borderId="26" xfId="6" applyFont="1" applyBorder="1" applyAlignment="1">
      <alignment horizontal="center" vertical="center" wrapText="1"/>
    </xf>
    <xf numFmtId="0" fontId="2" fillId="0" borderId="1" xfId="6" applyFont="1" applyBorder="1" applyAlignment="1">
      <alignment horizontal="center" vertical="center" wrapText="1"/>
    </xf>
    <xf numFmtId="0" fontId="2" fillId="0" borderId="35" xfId="6" applyFont="1" applyBorder="1" applyAlignment="1">
      <alignment horizontal="center" vertical="center" wrapText="1"/>
    </xf>
    <xf numFmtId="0" fontId="7" fillId="0" borderId="18" xfId="6" applyFont="1" applyBorder="1" applyProtection="1">
      <alignment vertical="center"/>
      <protection hidden="1"/>
    </xf>
    <xf numFmtId="0" fontId="7" fillId="0" borderId="9" xfId="6" applyFont="1" applyBorder="1" applyProtection="1">
      <alignment vertical="center"/>
      <protection hidden="1"/>
    </xf>
    <xf numFmtId="0" fontId="4" fillId="0" borderId="11" xfId="5" applyFont="1" applyBorder="1" applyAlignment="1">
      <alignment horizontal="center" vertical="center" wrapText="1" shrinkToFit="1"/>
    </xf>
    <xf numFmtId="0" fontId="4" fillId="0" borderId="12" xfId="5" applyFont="1" applyBorder="1" applyAlignment="1">
      <alignment horizontal="center" vertical="center" wrapText="1" shrinkToFit="1"/>
    </xf>
    <xf numFmtId="0" fontId="4" fillId="0" borderId="13" xfId="5" applyFont="1" applyBorder="1" applyAlignment="1">
      <alignment horizontal="center" vertical="center" wrapText="1" shrinkToFit="1"/>
    </xf>
    <xf numFmtId="0" fontId="4" fillId="0" borderId="14" xfId="5" applyFont="1" applyBorder="1" applyAlignment="1">
      <alignment horizontal="center" vertical="center" wrapText="1" shrinkToFit="1"/>
    </xf>
    <xf numFmtId="0" fontId="4" fillId="0" borderId="15" xfId="5" applyFont="1" applyBorder="1" applyAlignment="1">
      <alignment horizontal="center" vertical="center" wrapText="1" shrinkToFit="1"/>
    </xf>
    <xf numFmtId="0" fontId="4" fillId="0" borderId="16" xfId="5" applyFont="1" applyBorder="1" applyAlignment="1">
      <alignment horizontal="center" vertical="center" wrapText="1" shrinkToFit="1"/>
    </xf>
    <xf numFmtId="0" fontId="4" fillId="0" borderId="43" xfId="5" applyFont="1" applyBorder="1" applyAlignment="1">
      <alignment horizontal="center" vertical="center" shrinkToFit="1"/>
    </xf>
    <xf numFmtId="0" fontId="4" fillId="0" borderId="44" xfId="5" applyFont="1" applyBorder="1" applyAlignment="1">
      <alignment horizontal="center" vertical="center" shrinkToFit="1"/>
    </xf>
    <xf numFmtId="0" fontId="4" fillId="0" borderId="31" xfId="5" applyFont="1" applyBorder="1" applyAlignment="1">
      <alignment horizontal="center" vertical="center" shrinkToFit="1"/>
    </xf>
    <xf numFmtId="0" fontId="4" fillId="0" borderId="33" xfId="5" applyFont="1" applyBorder="1" applyAlignment="1">
      <alignment horizontal="center" vertical="center" shrinkToFit="1"/>
    </xf>
    <xf numFmtId="0" fontId="4" fillId="0" borderId="45" xfId="5" applyFont="1" applyBorder="1" applyAlignment="1">
      <alignment horizontal="center" vertical="center" shrinkToFit="1"/>
    </xf>
    <xf numFmtId="0" fontId="4" fillId="0" borderId="32" xfId="5" applyFont="1" applyBorder="1" applyAlignment="1">
      <alignment horizontal="center" vertical="center" shrinkToFit="1"/>
    </xf>
    <xf numFmtId="0" fontId="4" fillId="0" borderId="1" xfId="5" applyFont="1" applyBorder="1" applyAlignment="1">
      <alignment horizontal="center" vertical="center" shrinkToFit="1"/>
    </xf>
    <xf numFmtId="0" fontId="4" fillId="0" borderId="46" xfId="5" applyFont="1" applyBorder="1" applyAlignment="1">
      <alignment horizontal="center" vertical="center" shrinkToFit="1"/>
    </xf>
    <xf numFmtId="3" fontId="14" fillId="0" borderId="10" xfId="1" applyNumberFormat="1" applyFont="1" applyFill="1" applyBorder="1" applyAlignment="1" applyProtection="1">
      <alignment horizontal="right" shrinkToFit="1"/>
      <protection hidden="1"/>
    </xf>
    <xf numFmtId="3" fontId="14" fillId="0" borderId="18" xfId="1" applyNumberFormat="1" applyFont="1" applyFill="1" applyBorder="1" applyAlignment="1" applyProtection="1">
      <alignment horizontal="right" shrinkToFit="1"/>
      <protection hidden="1"/>
    </xf>
    <xf numFmtId="3" fontId="14" fillId="0" borderId="9" xfId="1" applyNumberFormat="1" applyFont="1" applyFill="1" applyBorder="1" applyAlignment="1" applyProtection="1">
      <alignment horizontal="right" shrinkToFit="1"/>
      <protection hidden="1"/>
    </xf>
    <xf numFmtId="9" fontId="4" fillId="0" borderId="10" xfId="9" applyFont="1" applyFill="1" applyBorder="1" applyAlignment="1" applyProtection="1">
      <alignment horizontal="center" shrinkToFit="1"/>
      <protection hidden="1"/>
    </xf>
    <xf numFmtId="9" fontId="4" fillId="0" borderId="18" xfId="9" applyFont="1" applyFill="1" applyBorder="1" applyAlignment="1" applyProtection="1">
      <alignment horizontal="center" shrinkToFit="1"/>
      <protection hidden="1"/>
    </xf>
    <xf numFmtId="9" fontId="4" fillId="0" borderId="19" xfId="9" applyFont="1" applyFill="1" applyBorder="1" applyAlignment="1" applyProtection="1">
      <alignment horizontal="center" shrinkToFit="1"/>
      <protection hidden="1"/>
    </xf>
    <xf numFmtId="176" fontId="2" fillId="0" borderId="17" xfId="6" applyNumberFormat="1" applyFont="1" applyBorder="1" applyAlignment="1" applyProtection="1">
      <alignment horizontal="center" shrinkToFit="1"/>
      <protection hidden="1"/>
    </xf>
    <xf numFmtId="176" fontId="2" fillId="0" borderId="9" xfId="6" applyNumberFormat="1" applyFont="1" applyBorder="1" applyAlignment="1" applyProtection="1">
      <alignment horizontal="center" shrinkToFit="1"/>
      <protection hidden="1"/>
    </xf>
    <xf numFmtId="49" fontId="7" fillId="0" borderId="63" xfId="6" applyNumberFormat="1" applyFont="1" applyBorder="1" applyAlignment="1">
      <alignment horizontal="center" shrinkToFit="1"/>
    </xf>
    <xf numFmtId="49" fontId="7" fillId="0" borderId="2" xfId="6" applyNumberFormat="1" applyFont="1" applyBorder="1" applyAlignment="1">
      <alignment horizontal="center" shrinkToFit="1"/>
    </xf>
    <xf numFmtId="0" fontId="2" fillId="0" borderId="2" xfId="6" applyFont="1" applyBorder="1" applyAlignment="1">
      <alignment horizontal="center" shrinkToFit="1"/>
    </xf>
    <xf numFmtId="38" fontId="14" fillId="0" borderId="54" xfId="1" applyFont="1" applyFill="1" applyBorder="1" applyAlignment="1" applyProtection="1">
      <alignment horizontal="right" shrinkToFit="1"/>
    </xf>
    <xf numFmtId="178" fontId="14" fillId="0" borderId="54" xfId="6" applyNumberFormat="1" applyFont="1" applyBorder="1" applyAlignment="1" applyProtection="1">
      <alignment shrinkToFit="1"/>
      <protection hidden="1"/>
    </xf>
    <xf numFmtId="49" fontId="7" fillId="5" borderId="62" xfId="6" applyNumberFormat="1" applyFont="1" applyFill="1" applyBorder="1" applyAlignment="1" applyProtection="1">
      <alignment horizontal="center" shrinkToFit="1"/>
      <protection hidden="1"/>
    </xf>
    <xf numFmtId="49" fontId="7" fillId="5" borderId="58" xfId="6" applyNumberFormat="1" applyFont="1" applyFill="1" applyBorder="1" applyAlignment="1" applyProtection="1">
      <alignment horizontal="center" shrinkToFit="1"/>
      <protection hidden="1"/>
    </xf>
    <xf numFmtId="38" fontId="14" fillId="5" borderId="58" xfId="6" applyNumberFormat="1" applyFont="1" applyFill="1" applyBorder="1" applyAlignment="1">
      <alignment horizontal="left" shrinkToFit="1"/>
    </xf>
    <xf numFmtId="38" fontId="14" fillId="5" borderId="65" xfId="6" applyNumberFormat="1" applyFont="1" applyFill="1" applyBorder="1" applyAlignment="1">
      <alignment horizontal="left" shrinkToFit="1"/>
    </xf>
    <xf numFmtId="0" fontId="2" fillId="0" borderId="22" xfId="6" applyFont="1" applyBorder="1" applyAlignment="1" applyProtection="1">
      <alignment vertical="center" textRotation="255"/>
      <protection hidden="1"/>
    </xf>
    <xf numFmtId="0" fontId="2" fillId="0" borderId="3" xfId="6" applyFont="1" applyBorder="1" applyAlignment="1" applyProtection="1">
      <alignment vertical="center" textRotation="255"/>
      <protection hidden="1"/>
    </xf>
    <xf numFmtId="0" fontId="2" fillId="0" borderId="28" xfId="6" applyFont="1" applyBorder="1" applyAlignment="1" applyProtection="1">
      <alignment vertical="center" textRotation="255"/>
      <protection hidden="1"/>
    </xf>
    <xf numFmtId="179" fontId="14" fillId="0" borderId="54" xfId="6" applyNumberFormat="1" applyFont="1" applyBorder="1" applyAlignment="1" applyProtection="1">
      <alignment horizontal="center" shrinkToFit="1"/>
      <protection hidden="1"/>
    </xf>
    <xf numFmtId="38" fontId="14" fillId="0" borderId="54" xfId="6" applyNumberFormat="1" applyFont="1" applyBorder="1" applyAlignment="1">
      <alignment horizontal="left" shrinkToFit="1"/>
    </xf>
    <xf numFmtId="49" fontId="7" fillId="0" borderId="2" xfId="6" applyNumberFormat="1" applyFont="1" applyBorder="1" applyAlignment="1" applyProtection="1">
      <alignment horizontal="center" shrinkToFit="1"/>
      <protection hidden="1"/>
    </xf>
    <xf numFmtId="0" fontId="2" fillId="0" borderId="2" xfId="6" applyFont="1" applyBorder="1" applyAlignment="1" applyProtection="1">
      <alignment horizontal="center" shrinkToFit="1"/>
      <protection hidden="1"/>
    </xf>
    <xf numFmtId="38" fontId="14" fillId="0" borderId="2" xfId="1" applyFont="1" applyFill="1" applyBorder="1" applyAlignment="1" applyProtection="1">
      <alignment horizontal="right" shrinkToFit="1"/>
    </xf>
    <xf numFmtId="179" fontId="14" fillId="0" borderId="2" xfId="6" applyNumberFormat="1" applyFont="1" applyBorder="1" applyAlignment="1" applyProtection="1">
      <alignment horizontal="center" shrinkToFit="1"/>
      <protection hidden="1"/>
    </xf>
    <xf numFmtId="176" fontId="7" fillId="0" borderId="50" xfId="6" applyNumberFormat="1" applyFont="1" applyBorder="1" applyAlignment="1">
      <alignment horizontal="center" shrinkToFit="1"/>
    </xf>
    <xf numFmtId="176" fontId="7" fillId="0" borderId="54" xfId="6" applyNumberFormat="1" applyFont="1" applyBorder="1" applyAlignment="1">
      <alignment horizontal="center" shrinkToFit="1"/>
    </xf>
    <xf numFmtId="0" fontId="2" fillId="0" borderId="54" xfId="6" applyFont="1" applyBorder="1" applyAlignment="1">
      <alignment horizontal="center" shrinkToFit="1"/>
    </xf>
    <xf numFmtId="38" fontId="4" fillId="0" borderId="54" xfId="9" applyNumberFormat="1" applyFont="1" applyFill="1" applyBorder="1" applyAlignment="1" applyProtection="1">
      <alignment horizontal="center" shrinkToFit="1"/>
    </xf>
    <xf numFmtId="38" fontId="4" fillId="0" borderId="98" xfId="9" applyNumberFormat="1" applyFont="1" applyFill="1" applyBorder="1" applyAlignment="1" applyProtection="1">
      <alignment horizontal="center" shrinkToFit="1"/>
    </xf>
    <xf numFmtId="0" fontId="7" fillId="0" borderId="12" xfId="6" applyFont="1" applyBorder="1" applyAlignment="1" applyProtection="1">
      <alignment vertical="top"/>
      <protection hidden="1"/>
    </xf>
    <xf numFmtId="180" fontId="7" fillId="0" borderId="10" xfId="6" applyNumberFormat="1" applyFont="1" applyBorder="1" applyAlignment="1">
      <alignment horizontal="center" vertical="center"/>
    </xf>
    <xf numFmtId="180" fontId="7" fillId="0" borderId="9" xfId="6" applyNumberFormat="1" applyFont="1" applyBorder="1" applyAlignment="1">
      <alignment horizontal="center" vertical="center"/>
    </xf>
    <xf numFmtId="0" fontId="14" fillId="0" borderId="24" xfId="6" applyFont="1" applyBorder="1" applyAlignment="1" applyProtection="1">
      <alignment horizontal="center" vertical="center"/>
      <protection hidden="1"/>
    </xf>
    <xf numFmtId="0" fontId="14" fillId="0" borderId="25" xfId="6" applyFont="1" applyBorder="1" applyAlignment="1" applyProtection="1">
      <alignment horizontal="center" vertical="center"/>
      <protection hidden="1"/>
    </xf>
    <xf numFmtId="0" fontId="14" fillId="0" borderId="27" xfId="6" applyFont="1" applyBorder="1" applyAlignment="1" applyProtection="1">
      <alignment horizontal="center" vertical="center"/>
      <protection hidden="1"/>
    </xf>
    <xf numFmtId="0" fontId="14" fillId="0" borderId="14" xfId="6" applyFont="1" applyBorder="1" applyAlignment="1" applyProtection="1">
      <alignment horizontal="center" vertical="center"/>
      <protection hidden="1"/>
    </xf>
    <xf numFmtId="0" fontId="14" fillId="0" borderId="15" xfId="6" applyFont="1" applyBorder="1" applyAlignment="1" applyProtection="1">
      <alignment horizontal="center" vertical="center"/>
      <protection hidden="1"/>
    </xf>
    <xf numFmtId="0" fontId="14" fillId="0" borderId="23" xfId="6" applyFont="1" applyBorder="1" applyAlignment="1" applyProtection="1">
      <alignment horizontal="center" vertical="center"/>
      <protection hidden="1"/>
    </xf>
    <xf numFmtId="179" fontId="17" fillId="0" borderId="29" xfId="6" applyNumberFormat="1" applyFont="1" applyBorder="1" applyAlignment="1" applyProtection="1">
      <alignment horizontal="right" vertical="center"/>
      <protection hidden="1"/>
    </xf>
    <xf numFmtId="179" fontId="17" fillId="0" borderId="25" xfId="6" applyNumberFormat="1" applyFont="1" applyBorder="1" applyAlignment="1" applyProtection="1">
      <alignment horizontal="right" vertical="center"/>
      <protection hidden="1"/>
    </xf>
    <xf numFmtId="179" fontId="17" fillId="0" borderId="74" xfId="6" applyNumberFormat="1" applyFont="1" applyBorder="1" applyAlignment="1" applyProtection="1">
      <alignment horizontal="right" vertical="center"/>
      <protection hidden="1"/>
    </xf>
    <xf numFmtId="179" fontId="17" fillId="0" borderId="21" xfId="6" applyNumberFormat="1" applyFont="1" applyBorder="1" applyAlignment="1" applyProtection="1">
      <alignment horizontal="right" vertical="center"/>
      <protection hidden="1"/>
    </xf>
    <xf numFmtId="179" fontId="17" fillId="0" borderId="15" xfId="6" applyNumberFormat="1" applyFont="1" applyBorder="1" applyAlignment="1" applyProtection="1">
      <alignment horizontal="right" vertical="center"/>
      <protection hidden="1"/>
    </xf>
    <xf numFmtId="179" fontId="17" fillId="0" borderId="16" xfId="6" applyNumberFormat="1" applyFont="1" applyBorder="1" applyAlignment="1" applyProtection="1">
      <alignment horizontal="right" vertical="center"/>
      <protection hidden="1"/>
    </xf>
    <xf numFmtId="0" fontId="7" fillId="0" borderId="10" xfId="6" applyFont="1" applyBorder="1" applyAlignment="1" applyProtection="1">
      <alignment horizontal="center" vertical="center"/>
      <protection hidden="1"/>
    </xf>
    <xf numFmtId="0" fontId="7" fillId="0" borderId="18" xfId="6" applyFont="1" applyBorder="1" applyAlignment="1" applyProtection="1">
      <alignment horizontal="center" vertical="center"/>
      <protection hidden="1"/>
    </xf>
    <xf numFmtId="0" fontId="7" fillId="0" borderId="20" xfId="6" applyFont="1" applyBorder="1" applyAlignment="1" applyProtection="1">
      <alignment vertical="center" textRotation="255"/>
      <protection hidden="1"/>
    </xf>
    <xf numFmtId="0" fontId="7" fillId="0" borderId="12" xfId="6" applyFont="1" applyBorder="1" applyAlignment="1" applyProtection="1">
      <alignment vertical="center" textRotation="255"/>
      <protection hidden="1"/>
    </xf>
    <xf numFmtId="0" fontId="7" fillId="0" borderId="22" xfId="6" applyFont="1" applyBorder="1" applyAlignment="1" applyProtection="1">
      <alignment vertical="center" textRotation="255"/>
      <protection hidden="1"/>
    </xf>
    <xf numFmtId="0" fontId="7" fillId="0" borderId="6" xfId="6" applyFont="1" applyBorder="1" applyAlignment="1" applyProtection="1">
      <alignment vertical="center" textRotation="255"/>
      <protection hidden="1"/>
    </xf>
    <xf numFmtId="0" fontId="7" fillId="0" borderId="0" xfId="6" applyFont="1" applyAlignment="1" applyProtection="1">
      <alignment vertical="center" textRotation="255"/>
      <protection hidden="1"/>
    </xf>
    <xf numFmtId="0" fontId="7" fillId="0" borderId="3" xfId="6" applyFont="1" applyBorder="1" applyAlignment="1" applyProtection="1">
      <alignment vertical="center" textRotation="255"/>
      <protection hidden="1"/>
    </xf>
    <xf numFmtId="0" fontId="7" fillId="0" borderId="30" xfId="6" applyFont="1" applyBorder="1" applyAlignment="1" applyProtection="1">
      <alignment vertical="center" textRotation="255"/>
      <protection hidden="1"/>
    </xf>
    <xf numFmtId="0" fontId="7" fillId="0" borderId="1" xfId="6" applyFont="1" applyBorder="1" applyAlignment="1" applyProtection="1">
      <alignment vertical="center" textRotation="255"/>
      <protection hidden="1"/>
    </xf>
    <xf numFmtId="0" fontId="7" fillId="0" borderId="28" xfId="6" applyFont="1" applyBorder="1" applyAlignment="1" applyProtection="1">
      <alignment vertical="center" textRotation="255"/>
      <protection hidden="1"/>
    </xf>
    <xf numFmtId="176" fontId="7" fillId="5" borderId="2" xfId="6" applyNumberFormat="1" applyFont="1" applyFill="1" applyBorder="1" applyAlignment="1" applyProtection="1">
      <alignment horizontal="center" shrinkToFit="1"/>
      <protection hidden="1"/>
    </xf>
    <xf numFmtId="0" fontId="2" fillId="5" borderId="2" xfId="6" applyFont="1" applyFill="1" applyBorder="1" applyAlignment="1" applyProtection="1">
      <alignment horizontal="center" shrinkToFit="1"/>
      <protection hidden="1"/>
    </xf>
    <xf numFmtId="179" fontId="14" fillId="5" borderId="2" xfId="1" applyNumberFormat="1" applyFont="1" applyFill="1" applyBorder="1" applyAlignment="1" applyProtection="1">
      <alignment horizontal="right" shrinkToFit="1"/>
      <protection hidden="1"/>
    </xf>
    <xf numFmtId="178" fontId="14" fillId="5" borderId="2" xfId="6" applyNumberFormat="1" applyFont="1" applyFill="1" applyBorder="1" applyAlignment="1" applyProtection="1">
      <alignment horizontal="center" shrinkToFit="1"/>
      <protection hidden="1"/>
    </xf>
    <xf numFmtId="49" fontId="7" fillId="0" borderId="54" xfId="6" applyNumberFormat="1" applyFont="1" applyBorder="1" applyAlignment="1" applyProtection="1">
      <alignment horizontal="center" shrinkToFit="1"/>
      <protection hidden="1"/>
    </xf>
    <xf numFmtId="0" fontId="2" fillId="0" borderId="54" xfId="6" applyFont="1" applyBorder="1" applyAlignment="1" applyProtection="1">
      <alignment horizontal="center" shrinkToFit="1"/>
      <protection hidden="1"/>
    </xf>
    <xf numFmtId="0" fontId="2" fillId="5" borderId="58" xfId="6" applyFont="1" applyFill="1" applyBorder="1" applyAlignment="1">
      <alignment horizontal="center" shrinkToFit="1"/>
    </xf>
    <xf numFmtId="38" fontId="14" fillId="5" borderId="97" xfId="1" applyFont="1" applyFill="1" applyBorder="1" applyAlignment="1" applyProtection="1">
      <alignment horizontal="right" shrinkToFit="1"/>
    </xf>
    <xf numFmtId="178" fontId="14" fillId="5" borderId="58" xfId="9" applyNumberFormat="1" applyFont="1" applyFill="1" applyBorder="1" applyAlignment="1" applyProtection="1">
      <alignment horizontal="right" shrinkToFit="1"/>
      <protection hidden="1"/>
    </xf>
    <xf numFmtId="0" fontId="2" fillId="0" borderId="48" xfId="6" applyFont="1" applyBorder="1" applyAlignment="1" applyProtection="1">
      <alignment vertical="center" textRotation="255"/>
      <protection hidden="1"/>
    </xf>
    <xf numFmtId="0" fontId="2" fillId="0" borderId="49" xfId="6" applyFont="1" applyBorder="1" applyAlignment="1" applyProtection="1">
      <alignment vertical="center" textRotation="255"/>
      <protection hidden="1"/>
    </xf>
    <xf numFmtId="0" fontId="2" fillId="0" borderId="50" xfId="6" applyFont="1" applyBorder="1" applyAlignment="1" applyProtection="1">
      <alignment vertical="center" textRotation="255"/>
      <protection hidden="1"/>
    </xf>
    <xf numFmtId="0" fontId="7" fillId="0" borderId="10" xfId="6" applyFont="1" applyBorder="1" applyAlignment="1" applyProtection="1">
      <alignment vertical="center" textRotation="255"/>
      <protection hidden="1"/>
    </xf>
    <xf numFmtId="0" fontId="7" fillId="0" borderId="18" xfId="6" applyFont="1" applyBorder="1" applyAlignment="1" applyProtection="1">
      <alignment vertical="center" textRotation="255"/>
      <protection hidden="1"/>
    </xf>
    <xf numFmtId="0" fontId="7" fillId="0" borderId="9" xfId="6" applyFont="1" applyBorder="1" applyAlignment="1" applyProtection="1">
      <alignment vertical="center" textRotation="255"/>
      <protection hidden="1"/>
    </xf>
    <xf numFmtId="0" fontId="2" fillId="0" borderId="7" xfId="6" applyFont="1" applyBorder="1" applyAlignment="1">
      <alignment horizontal="center" vertical="top" wrapText="1"/>
    </xf>
    <xf numFmtId="0" fontId="2" fillId="0" borderId="0" xfId="6" applyFont="1" applyAlignment="1">
      <alignment horizontal="center" vertical="top" wrapText="1"/>
    </xf>
    <xf numFmtId="0" fontId="2" fillId="0" borderId="8" xfId="6" applyFont="1" applyBorder="1" applyAlignment="1">
      <alignment horizontal="center" vertical="top" wrapText="1"/>
    </xf>
    <xf numFmtId="0" fontId="4" fillId="0" borderId="7" xfId="6" applyFont="1" applyBorder="1" applyAlignment="1">
      <alignment horizontal="left" vertical="top" shrinkToFit="1"/>
    </xf>
    <xf numFmtId="0" fontId="4" fillId="0" borderId="0" xfId="6" applyFont="1" applyAlignment="1">
      <alignment horizontal="left" vertical="top" shrinkToFit="1"/>
    </xf>
    <xf numFmtId="179" fontId="14" fillId="0" borderId="10" xfId="6" applyNumberFormat="1" applyFont="1" applyBorder="1" applyAlignment="1" applyProtection="1">
      <alignment horizontal="center" vertical="center" shrinkToFit="1"/>
      <protection hidden="1"/>
    </xf>
    <xf numFmtId="179" fontId="14" fillId="0" borderId="18" xfId="6" applyNumberFormat="1" applyFont="1" applyBorder="1" applyAlignment="1" applyProtection="1">
      <alignment horizontal="center" vertical="center" shrinkToFit="1"/>
      <protection hidden="1"/>
    </xf>
    <xf numFmtId="179" fontId="14" fillId="0" borderId="9" xfId="6" applyNumberFormat="1" applyFont="1" applyBorder="1" applyAlignment="1" applyProtection="1">
      <alignment horizontal="center" vertical="center" shrinkToFit="1"/>
      <protection hidden="1"/>
    </xf>
    <xf numFmtId="183" fontId="9" fillId="0" borderId="15" xfId="1" applyNumberFormat="1" applyFont="1" applyFill="1" applyBorder="1" applyAlignment="1" applyProtection="1">
      <alignment horizontal="center" vertical="center"/>
      <protection hidden="1"/>
    </xf>
    <xf numFmtId="182" fontId="14" fillId="0" borderId="10" xfId="6" applyNumberFormat="1" applyFont="1" applyBorder="1" applyAlignment="1" applyProtection="1">
      <alignment horizontal="center" vertical="center" shrinkToFit="1"/>
      <protection hidden="1"/>
    </xf>
    <xf numFmtId="182" fontId="14" fillId="0" borderId="18" xfId="6" applyNumberFormat="1" applyFont="1" applyBorder="1" applyAlignment="1" applyProtection="1">
      <alignment horizontal="center" vertical="center" shrinkToFit="1"/>
      <protection hidden="1"/>
    </xf>
    <xf numFmtId="182" fontId="14" fillId="0" borderId="9" xfId="6" applyNumberFormat="1" applyFont="1" applyBorder="1" applyAlignment="1" applyProtection="1">
      <alignment horizontal="center" vertical="center" shrinkToFit="1"/>
      <protection hidden="1"/>
    </xf>
    <xf numFmtId="0" fontId="4" fillId="0" borderId="0" xfId="6" applyFont="1" applyAlignment="1">
      <alignment vertical="center" shrinkToFit="1"/>
    </xf>
    <xf numFmtId="0" fontId="4" fillId="0" borderId="8" xfId="6" applyFont="1" applyBorder="1" applyAlignment="1">
      <alignment vertical="center" shrinkToFit="1"/>
    </xf>
    <xf numFmtId="181" fontId="7" fillId="0" borderId="10" xfId="6" applyNumberFormat="1" applyFont="1" applyBorder="1" applyAlignment="1">
      <alignment horizontal="center" vertical="center"/>
    </xf>
    <xf numFmtId="181" fontId="7" fillId="0" borderId="9" xfId="6" applyNumberFormat="1" applyFont="1" applyBorder="1" applyAlignment="1">
      <alignment horizontal="center" vertical="center"/>
    </xf>
    <xf numFmtId="0" fontId="2" fillId="0" borderId="24" xfId="6" applyFont="1" applyBorder="1" applyAlignment="1">
      <alignment horizontal="center" wrapText="1"/>
    </xf>
    <xf numFmtId="0" fontId="2" fillId="0" borderId="25" xfId="6" applyFont="1" applyBorder="1" applyAlignment="1">
      <alignment horizontal="center" wrapText="1"/>
    </xf>
    <xf numFmtId="0" fontId="2" fillId="0" borderId="74" xfId="6" applyFont="1" applyBorder="1" applyAlignment="1">
      <alignment horizontal="center" wrapText="1"/>
    </xf>
    <xf numFmtId="49" fontId="4" fillId="0" borderId="24" xfId="6" applyNumberFormat="1" applyFont="1" applyBorder="1" applyAlignment="1">
      <alignment horizontal="left" wrapText="1"/>
    </xf>
    <xf numFmtId="0" fontId="4" fillId="0" borderId="25" xfId="6" applyFont="1" applyBorder="1" applyAlignment="1">
      <alignment horizontal="left" wrapText="1"/>
    </xf>
    <xf numFmtId="0" fontId="4" fillId="0" borderId="74" xfId="6" applyFont="1" applyBorder="1" applyAlignment="1">
      <alignment horizontal="left" wrapText="1"/>
    </xf>
    <xf numFmtId="0" fontId="4" fillId="0" borderId="7" xfId="6" applyFont="1" applyBorder="1" applyAlignment="1">
      <alignment horizontal="center" wrapText="1"/>
    </xf>
    <xf numFmtId="0" fontId="4" fillId="0" borderId="0" xfId="6" applyFont="1" applyAlignment="1">
      <alignment horizontal="center" wrapText="1"/>
    </xf>
    <xf numFmtId="181" fontId="14" fillId="0" borderId="10" xfId="6" applyNumberFormat="1" applyFont="1" applyBorder="1" applyAlignment="1" applyProtection="1">
      <alignment horizontal="center" vertical="center" shrinkToFit="1"/>
      <protection hidden="1"/>
    </xf>
    <xf numFmtId="181" fontId="14" fillId="0" borderId="18" xfId="6" applyNumberFormat="1" applyFont="1" applyBorder="1" applyAlignment="1" applyProtection="1">
      <alignment horizontal="center" vertical="center" shrinkToFit="1"/>
      <protection hidden="1"/>
    </xf>
    <xf numFmtId="0" fontId="2" fillId="0" borderId="14" xfId="6" applyFont="1" applyBorder="1" applyAlignment="1">
      <alignment horizontal="center" vertical="center" wrapText="1"/>
    </xf>
    <xf numFmtId="0" fontId="2" fillId="0" borderId="15" xfId="6" applyFont="1" applyBorder="1" applyAlignment="1">
      <alignment horizontal="center" vertical="center" wrapText="1"/>
    </xf>
    <xf numFmtId="0" fontId="2" fillId="0" borderId="16" xfId="6" applyFont="1" applyBorder="1" applyAlignment="1">
      <alignment horizontal="center" vertical="center" wrapText="1"/>
    </xf>
    <xf numFmtId="179" fontId="17" fillId="0" borderId="77" xfId="1" applyNumberFormat="1" applyFont="1" applyFill="1" applyBorder="1" applyAlignment="1" applyProtection="1">
      <alignment vertical="center"/>
      <protection hidden="1"/>
    </xf>
    <xf numFmtId="179" fontId="17" fillId="0" borderId="56" xfId="1" applyNumberFormat="1" applyFont="1" applyFill="1" applyBorder="1" applyAlignment="1" applyProtection="1">
      <alignment vertical="center"/>
      <protection hidden="1"/>
    </xf>
    <xf numFmtId="179" fontId="17" fillId="0" borderId="57" xfId="1" applyNumberFormat="1" applyFont="1" applyFill="1" applyBorder="1" applyAlignment="1" applyProtection="1">
      <alignment vertical="center"/>
      <protection hidden="1"/>
    </xf>
    <xf numFmtId="179" fontId="17" fillId="0" borderId="10" xfId="6" applyNumberFormat="1" applyFont="1" applyBorder="1" applyProtection="1">
      <alignment vertical="center"/>
      <protection hidden="1"/>
    </xf>
    <xf numFmtId="179" fontId="17" fillId="0" borderId="18" xfId="6" applyNumberFormat="1" applyFont="1" applyBorder="1" applyProtection="1">
      <alignment vertical="center"/>
      <protection hidden="1"/>
    </xf>
    <xf numFmtId="179" fontId="17" fillId="0" borderId="9" xfId="6" applyNumberFormat="1" applyFont="1" applyBorder="1" applyProtection="1">
      <alignment vertical="center"/>
      <protection hidden="1"/>
    </xf>
    <xf numFmtId="0" fontId="8" fillId="0" borderId="1" xfId="6" applyFont="1" applyBorder="1" applyAlignment="1" applyProtection="1">
      <alignment horizontal="center" vertical="center"/>
      <protection hidden="1"/>
    </xf>
    <xf numFmtId="178" fontId="14" fillId="0" borderId="2" xfId="6" applyNumberFormat="1" applyFont="1" applyBorder="1" applyAlignment="1" applyProtection="1">
      <alignment shrinkToFit="1"/>
      <protection hidden="1"/>
    </xf>
    <xf numFmtId="0" fontId="7" fillId="0" borderId="77" xfId="6" applyFont="1" applyBorder="1" applyAlignment="1" applyProtection="1">
      <alignment horizontal="center" vertical="center"/>
      <protection hidden="1"/>
    </xf>
    <xf numFmtId="0" fontId="7" fillId="0" borderId="56" xfId="6" applyFont="1" applyBorder="1" applyAlignment="1" applyProtection="1">
      <alignment horizontal="center" vertical="center"/>
      <protection hidden="1"/>
    </xf>
    <xf numFmtId="0" fontId="7" fillId="0" borderId="56" xfId="6" applyFont="1" applyBorder="1" applyProtection="1">
      <alignment vertical="center"/>
      <protection hidden="1"/>
    </xf>
    <xf numFmtId="0" fontId="7" fillId="0" borderId="57" xfId="6" applyFont="1" applyBorder="1" applyProtection="1">
      <alignment vertical="center"/>
      <protection hidden="1"/>
    </xf>
    <xf numFmtId="0" fontId="11" fillId="0" borderId="0" xfId="6" applyFont="1" applyAlignment="1">
      <alignment horizontal="center" vertical="center"/>
    </xf>
    <xf numFmtId="0" fontId="11" fillId="0" borderId="8" xfId="6" applyFont="1" applyBorder="1" applyAlignment="1">
      <alignment horizontal="center" vertical="center"/>
    </xf>
    <xf numFmtId="0" fontId="11" fillId="0" borderId="1" xfId="6" applyFont="1" applyBorder="1" applyAlignment="1">
      <alignment horizontal="center" vertical="center"/>
    </xf>
    <xf numFmtId="0" fontId="11" fillId="0" borderId="35" xfId="6" applyFont="1" applyBorder="1" applyAlignment="1">
      <alignment horizontal="center" vertical="center"/>
    </xf>
    <xf numFmtId="0" fontId="4" fillId="0" borderId="15" xfId="6" applyFont="1" applyBorder="1" applyProtection="1">
      <alignment vertical="center"/>
      <protection hidden="1"/>
    </xf>
    <xf numFmtId="0" fontId="4" fillId="0" borderId="17" xfId="6" applyFont="1" applyBorder="1" applyAlignment="1">
      <alignment horizontal="center" vertical="center" wrapText="1"/>
    </xf>
    <xf numFmtId="0" fontId="4" fillId="0" borderId="18" xfId="6" applyFont="1" applyBorder="1" applyAlignment="1">
      <alignment horizontal="center" vertical="center" wrapText="1"/>
    </xf>
    <xf numFmtId="0" fontId="4" fillId="0" borderId="19" xfId="6" applyFont="1" applyBorder="1" applyAlignment="1">
      <alignment horizontal="center" vertical="center" wrapText="1"/>
    </xf>
    <xf numFmtId="0" fontId="4" fillId="0" borderId="34" xfId="5" applyFont="1" applyBorder="1" applyAlignment="1">
      <alignment horizontal="center" vertical="center" shrinkToFit="1"/>
    </xf>
    <xf numFmtId="0" fontId="4" fillId="0" borderId="35" xfId="5" applyFont="1" applyBorder="1" applyAlignment="1">
      <alignment horizontal="center" vertical="center" shrinkToFit="1"/>
    </xf>
    <xf numFmtId="49" fontId="4" fillId="0" borderId="31" xfId="5" applyNumberFormat="1" applyFont="1" applyBorder="1" applyAlignment="1">
      <alignment horizontal="right" vertical="center" shrinkToFit="1"/>
    </xf>
    <xf numFmtId="49" fontId="4" fillId="0" borderId="32" xfId="5" applyNumberFormat="1" applyFont="1" applyBorder="1" applyAlignment="1">
      <alignment horizontal="right" vertical="center" shrinkToFit="1"/>
    </xf>
    <xf numFmtId="177" fontId="14" fillId="0" borderId="47" xfId="6" applyNumberFormat="1" applyFont="1" applyBorder="1" applyAlignment="1" applyProtection="1">
      <alignment horizontal="center"/>
      <protection hidden="1"/>
    </xf>
    <xf numFmtId="179" fontId="2" fillId="0" borderId="29" xfId="6" applyNumberFormat="1" applyFont="1" applyBorder="1" applyAlignment="1" applyProtection="1">
      <alignment vertical="center" wrapText="1"/>
      <protection hidden="1"/>
    </xf>
    <xf numFmtId="179" fontId="2" fillId="0" borderId="25" xfId="6" applyNumberFormat="1" applyFont="1" applyBorder="1" applyAlignment="1" applyProtection="1">
      <alignment vertical="center" wrapText="1"/>
      <protection hidden="1"/>
    </xf>
    <xf numFmtId="179" fontId="2" fillId="0" borderId="74" xfId="6" applyNumberFormat="1" applyFont="1" applyBorder="1" applyAlignment="1" applyProtection="1">
      <alignment vertical="center" wrapText="1"/>
      <protection hidden="1"/>
    </xf>
    <xf numFmtId="179" fontId="2" fillId="0" borderId="6" xfId="6" applyNumberFormat="1" applyFont="1" applyBorder="1" applyAlignment="1" applyProtection="1">
      <alignment vertical="center" wrapText="1"/>
      <protection hidden="1"/>
    </xf>
    <xf numFmtId="179" fontId="2" fillId="0" borderId="0" xfId="6" applyNumberFormat="1" applyFont="1" applyAlignment="1" applyProtection="1">
      <alignment vertical="center" wrapText="1"/>
      <protection hidden="1"/>
    </xf>
    <xf numFmtId="179" fontId="2" fillId="0" borderId="8" xfId="6" applyNumberFormat="1" applyFont="1" applyBorder="1" applyAlignment="1" applyProtection="1">
      <alignment vertical="center" wrapText="1"/>
      <protection hidden="1"/>
    </xf>
    <xf numFmtId="179" fontId="2" fillId="0" borderId="21" xfId="6" applyNumberFormat="1" applyFont="1" applyBorder="1" applyAlignment="1" applyProtection="1">
      <alignment vertical="center" wrapText="1"/>
      <protection hidden="1"/>
    </xf>
    <xf numFmtId="179" fontId="2" fillId="0" borderId="15" xfId="6" applyNumberFormat="1" applyFont="1" applyBorder="1" applyAlignment="1" applyProtection="1">
      <alignment vertical="center" wrapText="1"/>
      <protection hidden="1"/>
    </xf>
    <xf numFmtId="179" fontId="2" fillId="0" borderId="16" xfId="6" applyNumberFormat="1" applyFont="1" applyBorder="1" applyAlignment="1" applyProtection="1">
      <alignment vertical="center" wrapText="1"/>
      <protection hidden="1"/>
    </xf>
    <xf numFmtId="0" fontId="4" fillId="0" borderId="26" xfId="6" applyFont="1" applyBorder="1" applyAlignment="1">
      <alignment horizontal="left" vertical="center" shrinkToFit="1"/>
    </xf>
    <xf numFmtId="0" fontId="4" fillId="0" borderId="1" xfId="6" applyFont="1" applyBorder="1" applyAlignment="1">
      <alignment horizontal="left" vertical="center" shrinkToFit="1"/>
    </xf>
    <xf numFmtId="0" fontId="4" fillId="0" borderId="0" xfId="6" applyFont="1" applyAlignment="1">
      <alignment horizontal="left" wrapText="1"/>
    </xf>
    <xf numFmtId="0" fontId="4" fillId="0" borderId="8" xfId="6" applyFont="1" applyBorder="1" applyAlignment="1">
      <alignment horizontal="left" wrapText="1"/>
    </xf>
    <xf numFmtId="0" fontId="4" fillId="0" borderId="7" xfId="6" applyFont="1" applyBorder="1" applyAlignment="1">
      <alignment horizontal="left" vertical="top" wrapText="1"/>
    </xf>
    <xf numFmtId="0" fontId="4" fillId="0" borderId="0" xfId="6" applyFont="1" applyAlignment="1">
      <alignment horizontal="left" vertical="top" wrapText="1"/>
    </xf>
    <xf numFmtId="0" fontId="4" fillId="0" borderId="8" xfId="6" applyFont="1" applyBorder="1" applyAlignment="1">
      <alignment horizontal="left" vertical="top" wrapText="1"/>
    </xf>
    <xf numFmtId="179" fontId="4" fillId="0" borderId="1" xfId="6" applyNumberFormat="1" applyFont="1" applyBorder="1" applyAlignment="1" applyProtection="1">
      <alignment horizontal="center" vertical="center" shrinkToFit="1"/>
      <protection hidden="1"/>
    </xf>
    <xf numFmtId="0" fontId="2" fillId="0" borderId="12" xfId="6" applyFont="1" applyBorder="1" applyAlignment="1" applyProtection="1">
      <alignment horizontal="left" vertical="top" wrapText="1"/>
      <protection hidden="1"/>
    </xf>
    <xf numFmtId="176" fontId="2" fillId="3" borderId="17" xfId="6" applyNumberFormat="1" applyFont="1" applyFill="1" applyBorder="1" applyAlignment="1" applyProtection="1">
      <alignment horizontal="center" shrinkToFit="1"/>
      <protection hidden="1"/>
    </xf>
    <xf numFmtId="176" fontId="2" fillId="3" borderId="9" xfId="6" applyNumberFormat="1" applyFont="1" applyFill="1" applyBorder="1" applyAlignment="1" applyProtection="1">
      <alignment horizontal="center" shrinkToFit="1"/>
      <protection hidden="1"/>
    </xf>
    <xf numFmtId="38" fontId="14" fillId="0" borderId="98" xfId="6" applyNumberFormat="1" applyFont="1" applyBorder="1" applyAlignment="1">
      <alignment horizontal="left" shrinkToFit="1"/>
    </xf>
    <xf numFmtId="181" fontId="14" fillId="0" borderId="9" xfId="6" applyNumberFormat="1" applyFont="1" applyBorder="1" applyAlignment="1" applyProtection="1">
      <alignment horizontal="center" vertical="center" shrinkToFit="1"/>
      <protection hidden="1"/>
    </xf>
    <xf numFmtId="38" fontId="14" fillId="0" borderId="54" xfId="1" applyFont="1" applyFill="1" applyBorder="1" applyAlignment="1" applyProtection="1">
      <alignment horizontal="right" shrinkToFit="1"/>
      <protection hidden="1"/>
    </xf>
    <xf numFmtId="38" fontId="14" fillId="3" borderId="10" xfId="1" applyFont="1" applyFill="1" applyBorder="1" applyAlignment="1" applyProtection="1">
      <alignment horizontal="right" shrinkToFit="1"/>
      <protection hidden="1"/>
    </xf>
    <xf numFmtId="38" fontId="14" fillId="3" borderId="18" xfId="1" applyFont="1" applyFill="1" applyBorder="1" applyAlignment="1" applyProtection="1">
      <alignment horizontal="right" shrinkToFit="1"/>
      <protection hidden="1"/>
    </xf>
    <xf numFmtId="38" fontId="14" fillId="3" borderId="9" xfId="1" applyFont="1" applyFill="1" applyBorder="1" applyAlignment="1" applyProtection="1">
      <alignment horizontal="right" shrinkToFit="1"/>
      <protection hidden="1"/>
    </xf>
    <xf numFmtId="9" fontId="4" fillId="3" borderId="10" xfId="9" applyFont="1" applyFill="1" applyBorder="1" applyAlignment="1" applyProtection="1">
      <alignment horizontal="center" shrinkToFit="1"/>
      <protection hidden="1"/>
    </xf>
    <xf numFmtId="9" fontId="4" fillId="3" borderId="18" xfId="9" applyFont="1" applyFill="1" applyBorder="1" applyAlignment="1" applyProtection="1">
      <alignment horizontal="center" shrinkToFit="1"/>
      <protection hidden="1"/>
    </xf>
    <xf numFmtId="9" fontId="4" fillId="3" borderId="19" xfId="9" applyFont="1" applyFill="1" applyBorder="1" applyAlignment="1" applyProtection="1">
      <alignment horizontal="center" shrinkToFit="1"/>
      <protection hidden="1"/>
    </xf>
    <xf numFmtId="9" fontId="4" fillId="3" borderId="2" xfId="9" applyFont="1" applyFill="1" applyBorder="1" applyAlignment="1" applyProtection="1">
      <alignment horizontal="center" shrinkToFit="1"/>
      <protection hidden="1"/>
    </xf>
    <xf numFmtId="9" fontId="4" fillId="3" borderId="55" xfId="9" applyFont="1" applyFill="1" applyBorder="1" applyAlignment="1" applyProtection="1">
      <alignment horizontal="center" shrinkToFit="1"/>
      <protection hidden="1"/>
    </xf>
    <xf numFmtId="38" fontId="4" fillId="0" borderId="54" xfId="9" applyNumberFormat="1" applyFont="1" applyFill="1" applyBorder="1" applyAlignment="1" applyProtection="1">
      <alignment horizontal="center" shrinkToFit="1"/>
      <protection hidden="1"/>
    </xf>
    <xf numFmtId="38" fontId="4" fillId="0" borderId="98" xfId="9" applyNumberFormat="1" applyFont="1" applyFill="1" applyBorder="1" applyAlignment="1" applyProtection="1">
      <alignment horizontal="center" shrinkToFit="1"/>
      <protection hidden="1"/>
    </xf>
    <xf numFmtId="0" fontId="4" fillId="0" borderId="60" xfId="6" applyFont="1" applyBorder="1" applyAlignment="1" applyProtection="1">
      <alignment horizontal="center" vertical="center"/>
      <protection hidden="1"/>
    </xf>
    <xf numFmtId="0" fontId="4" fillId="0" borderId="53" xfId="6" applyFont="1" applyBorder="1" applyAlignment="1" applyProtection="1">
      <alignment horizontal="center" vertical="center"/>
      <protection hidden="1"/>
    </xf>
    <xf numFmtId="49" fontId="7" fillId="0" borderId="63" xfId="6" applyNumberFormat="1" applyFont="1" applyBorder="1" applyAlignment="1" applyProtection="1">
      <alignment horizontal="center" shrinkToFit="1"/>
      <protection hidden="1"/>
    </xf>
    <xf numFmtId="49" fontId="7" fillId="0" borderId="10" xfId="6" applyNumberFormat="1" applyFont="1" applyBorder="1" applyAlignment="1" applyProtection="1">
      <alignment horizontal="center" shrinkToFit="1"/>
      <protection hidden="1"/>
    </xf>
    <xf numFmtId="0" fontId="2" fillId="3" borderId="2" xfId="6" applyFont="1" applyFill="1" applyBorder="1" applyAlignment="1" applyProtection="1">
      <alignment shrinkToFit="1"/>
      <protection hidden="1"/>
    </xf>
    <xf numFmtId="0" fontId="2" fillId="3" borderId="54" xfId="6" applyFont="1" applyFill="1" applyBorder="1" applyAlignment="1" applyProtection="1">
      <alignment horizontal="left" shrinkToFit="1"/>
      <protection hidden="1"/>
    </xf>
    <xf numFmtId="38" fontId="14" fillId="3" borderId="2" xfId="1" applyFont="1" applyFill="1" applyBorder="1" applyAlignment="1" applyProtection="1">
      <alignment horizontal="right" shrinkToFit="1"/>
      <protection hidden="1"/>
    </xf>
    <xf numFmtId="176" fontId="7" fillId="0" borderId="63" xfId="6" applyNumberFormat="1" applyFont="1" applyBorder="1" applyAlignment="1" applyProtection="1">
      <alignment horizontal="center" shrinkToFit="1"/>
      <protection hidden="1"/>
    </xf>
    <xf numFmtId="176" fontId="7" fillId="0" borderId="10" xfId="6" applyNumberFormat="1" applyFont="1" applyBorder="1" applyAlignment="1" applyProtection="1">
      <alignment horizontal="center" shrinkToFit="1"/>
      <protection hidden="1"/>
    </xf>
    <xf numFmtId="38" fontId="14" fillId="2" borderId="9" xfId="1" applyFont="1" applyFill="1" applyBorder="1" applyAlignment="1" applyProtection="1">
      <alignment horizontal="right" shrinkToFit="1"/>
      <protection hidden="1"/>
    </xf>
    <xf numFmtId="38" fontId="14" fillId="2" borderId="2" xfId="1" applyFont="1" applyFill="1" applyBorder="1" applyAlignment="1" applyProtection="1">
      <alignment horizontal="right" shrinkToFit="1"/>
      <protection hidden="1"/>
    </xf>
    <xf numFmtId="9" fontId="4" fillId="3" borderId="101" xfId="9" applyFont="1" applyFill="1" applyBorder="1" applyAlignment="1" applyProtection="1">
      <alignment horizontal="center"/>
      <protection hidden="1"/>
    </xf>
    <xf numFmtId="9" fontId="4" fillId="3" borderId="102" xfId="9" applyFont="1" applyFill="1" applyBorder="1" applyAlignment="1" applyProtection="1">
      <alignment horizontal="center"/>
      <protection hidden="1"/>
    </xf>
    <xf numFmtId="9" fontId="4" fillId="3" borderId="104" xfId="9" applyFont="1" applyFill="1" applyBorder="1" applyAlignment="1" applyProtection="1">
      <alignment horizontal="center"/>
      <protection hidden="1"/>
    </xf>
    <xf numFmtId="176" fontId="7" fillId="0" borderId="50" xfId="6" applyNumberFormat="1" applyFont="1" applyBorder="1" applyAlignment="1" applyProtection="1">
      <alignment horizontal="center" shrinkToFit="1"/>
      <protection hidden="1"/>
    </xf>
    <xf numFmtId="176" fontId="7" fillId="0" borderId="54" xfId="6" applyNumberFormat="1" applyFont="1" applyBorder="1" applyAlignment="1" applyProtection="1">
      <alignment horizontal="center" shrinkToFit="1"/>
      <protection hidden="1"/>
    </xf>
    <xf numFmtId="0" fontId="2" fillId="3" borderId="101" xfId="6" applyFont="1" applyFill="1" applyBorder="1" applyAlignment="1" applyProtection="1">
      <alignment horizontal="left" shrinkToFit="1"/>
      <protection hidden="1"/>
    </xf>
    <xf numFmtId="0" fontId="2" fillId="3" borderId="102" xfId="6" applyFont="1" applyFill="1" applyBorder="1" applyAlignment="1" applyProtection="1">
      <alignment horizontal="left" shrinkToFit="1"/>
      <protection hidden="1"/>
    </xf>
    <xf numFmtId="0" fontId="2" fillId="3" borderId="100" xfId="6" applyFont="1" applyFill="1" applyBorder="1" applyAlignment="1" applyProtection="1">
      <alignment horizontal="left" shrinkToFit="1"/>
      <protection hidden="1"/>
    </xf>
    <xf numFmtId="38" fontId="14" fillId="3" borderId="103" xfId="1" applyFont="1" applyFill="1" applyBorder="1" applyAlignment="1" applyProtection="1">
      <alignment horizontal="right" shrinkToFit="1"/>
      <protection hidden="1"/>
    </xf>
    <xf numFmtId="178" fontId="14" fillId="0" borderId="103" xfId="9" applyNumberFormat="1" applyFont="1" applyFill="1" applyBorder="1" applyAlignment="1" applyProtection="1">
      <alignment shrinkToFit="1"/>
      <protection hidden="1"/>
    </xf>
    <xf numFmtId="176" fontId="2" fillId="3" borderId="99" xfId="6" applyNumberFormat="1" applyFont="1" applyFill="1" applyBorder="1" applyAlignment="1" applyProtection="1">
      <alignment horizontal="center" shrinkToFit="1"/>
      <protection hidden="1"/>
    </xf>
    <xf numFmtId="176" fontId="2" fillId="3" borderId="100" xfId="6" applyNumberFormat="1" applyFont="1" applyFill="1" applyBorder="1" applyAlignment="1" applyProtection="1">
      <alignment horizontal="center" shrinkToFit="1"/>
      <protection hidden="1"/>
    </xf>
    <xf numFmtId="38" fontId="14" fillId="3" borderId="101" xfId="1" applyFont="1" applyFill="1" applyBorder="1" applyAlignment="1" applyProtection="1">
      <alignment horizontal="right" shrinkToFit="1"/>
      <protection hidden="1"/>
    </xf>
    <xf numFmtId="38" fontId="14" fillId="3" borderId="102" xfId="1" applyFont="1" applyFill="1" applyBorder="1" applyAlignment="1" applyProtection="1">
      <alignment horizontal="right" shrinkToFit="1"/>
      <protection hidden="1"/>
    </xf>
    <xf numFmtId="38" fontId="14" fillId="3" borderId="100" xfId="1" applyFont="1" applyFill="1" applyBorder="1" applyAlignment="1" applyProtection="1">
      <alignment horizontal="right" shrinkToFit="1"/>
      <protection hidden="1"/>
    </xf>
    <xf numFmtId="38" fontId="14" fillId="0" borderId="54" xfId="6" applyNumberFormat="1" applyFont="1" applyBorder="1" applyAlignment="1" applyProtection="1">
      <alignment horizontal="left" shrinkToFit="1"/>
      <protection hidden="1"/>
    </xf>
    <xf numFmtId="38" fontId="14" fillId="0" borderId="98" xfId="6" applyNumberFormat="1" applyFont="1" applyBorder="1" applyAlignment="1" applyProtection="1">
      <alignment horizontal="left" shrinkToFit="1"/>
      <protection hidden="1"/>
    </xf>
    <xf numFmtId="3" fontId="14" fillId="0" borderId="101" xfId="1" applyNumberFormat="1" applyFont="1" applyFill="1" applyBorder="1" applyAlignment="1" applyProtection="1">
      <alignment horizontal="right" shrinkToFit="1"/>
      <protection hidden="1"/>
    </xf>
    <xf numFmtId="3" fontId="14" fillId="0" borderId="102" xfId="1" applyNumberFormat="1" applyFont="1" applyFill="1" applyBorder="1" applyAlignment="1" applyProtection="1">
      <alignment horizontal="right" shrinkToFit="1"/>
      <protection hidden="1"/>
    </xf>
    <xf numFmtId="3" fontId="14" fillId="0" borderId="100" xfId="1" applyNumberFormat="1" applyFont="1" applyFill="1" applyBorder="1" applyAlignment="1" applyProtection="1">
      <alignment horizontal="right" shrinkToFit="1"/>
      <protection hidden="1"/>
    </xf>
    <xf numFmtId="176" fontId="2" fillId="0" borderId="99" xfId="6" applyNumberFormat="1" applyFont="1" applyBorder="1" applyAlignment="1" applyProtection="1">
      <alignment horizontal="center" shrinkToFit="1"/>
      <protection hidden="1"/>
    </xf>
    <xf numFmtId="176" fontId="2" fillId="0" borderId="100" xfId="6" applyNumberFormat="1" applyFont="1" applyBorder="1" applyAlignment="1" applyProtection="1">
      <alignment horizontal="center" shrinkToFit="1"/>
      <protection hidden="1"/>
    </xf>
    <xf numFmtId="9" fontId="4" fillId="0" borderId="101" xfId="9" applyFont="1" applyFill="1" applyBorder="1" applyAlignment="1" applyProtection="1">
      <alignment horizontal="center" shrinkToFit="1"/>
      <protection hidden="1"/>
    </xf>
    <xf numFmtId="9" fontId="4" fillId="0" borderId="102" xfId="9" applyFont="1" applyFill="1" applyBorder="1" applyAlignment="1" applyProtection="1">
      <alignment horizontal="center" shrinkToFit="1"/>
      <protection hidden="1"/>
    </xf>
    <xf numFmtId="9" fontId="4" fillId="0" borderId="104" xfId="9" applyFont="1" applyFill="1" applyBorder="1" applyAlignment="1" applyProtection="1">
      <alignment horizontal="center" shrinkToFit="1"/>
      <protection hidden="1"/>
    </xf>
    <xf numFmtId="0" fontId="14" fillId="5" borderId="2" xfId="6" applyFont="1" applyFill="1" applyBorder="1" applyAlignment="1">
      <alignment horizontal="left" shrinkToFit="1"/>
    </xf>
    <xf numFmtId="38" fontId="14" fillId="0" borderId="30" xfId="1" applyFont="1" applyFill="1" applyBorder="1" applyAlignment="1" applyProtection="1">
      <alignment horizontal="right" shrinkToFit="1"/>
      <protection hidden="1"/>
    </xf>
    <xf numFmtId="38" fontId="14" fillId="0" borderId="1" xfId="1" applyFont="1" applyFill="1" applyBorder="1" applyAlignment="1" applyProtection="1">
      <alignment horizontal="right" shrinkToFit="1"/>
      <protection hidden="1"/>
    </xf>
    <xf numFmtId="38" fontId="14" fillId="0" borderId="28" xfId="1" applyFont="1" applyFill="1" applyBorder="1" applyAlignment="1" applyProtection="1">
      <alignment horizontal="right" shrinkToFit="1"/>
      <protection hidden="1"/>
    </xf>
    <xf numFmtId="38" fontId="14" fillId="0" borderId="2" xfId="6" applyNumberFormat="1" applyFont="1" applyBorder="1" applyAlignment="1">
      <alignment horizontal="left" shrinkToFit="1"/>
    </xf>
    <xf numFmtId="179" fontId="2" fillId="0" borderId="101" xfId="6" applyNumberFormat="1" applyFont="1" applyBorder="1" applyAlignment="1" applyProtection="1">
      <alignment horizontal="left" shrinkToFit="1"/>
      <protection hidden="1"/>
    </xf>
    <xf numFmtId="179" fontId="2" fillId="0" borderId="102" xfId="6" applyNumberFormat="1" applyFont="1" applyBorder="1" applyAlignment="1" applyProtection="1">
      <alignment horizontal="left" shrinkToFit="1"/>
      <protection hidden="1"/>
    </xf>
    <xf numFmtId="179" fontId="2" fillId="0" borderId="100" xfId="6" applyNumberFormat="1" applyFont="1" applyBorder="1" applyAlignment="1" applyProtection="1">
      <alignment horizontal="left" shrinkToFit="1"/>
      <protection hidden="1"/>
    </xf>
    <xf numFmtId="179" fontId="14" fillId="0" borderId="101" xfId="1" applyNumberFormat="1" applyFont="1" applyFill="1" applyBorder="1" applyAlignment="1" applyProtection="1">
      <alignment horizontal="right" shrinkToFit="1"/>
      <protection hidden="1"/>
    </xf>
    <xf numFmtId="179" fontId="14" fillId="0" borderId="102" xfId="1" applyNumberFormat="1" applyFont="1" applyFill="1" applyBorder="1" applyAlignment="1" applyProtection="1">
      <alignment horizontal="right" shrinkToFit="1"/>
      <protection hidden="1"/>
    </xf>
    <xf numFmtId="179" fontId="14" fillId="0" borderId="100" xfId="1" applyNumberFormat="1" applyFont="1" applyFill="1" applyBorder="1" applyAlignment="1" applyProtection="1">
      <alignment horizontal="right" shrinkToFit="1"/>
      <protection hidden="1"/>
    </xf>
    <xf numFmtId="178" fontId="14" fillId="0" borderId="101" xfId="6" applyNumberFormat="1" applyFont="1" applyBorder="1" applyAlignment="1" applyProtection="1">
      <alignment shrinkToFit="1"/>
      <protection hidden="1"/>
    </xf>
    <xf numFmtId="178" fontId="14" fillId="0" borderId="102" xfId="6" applyNumberFormat="1" applyFont="1" applyBorder="1" applyAlignment="1" applyProtection="1">
      <alignment shrinkToFit="1"/>
      <protection hidden="1"/>
    </xf>
    <xf numFmtId="178" fontId="14" fillId="0" borderId="100" xfId="6" applyNumberFormat="1" applyFont="1" applyBorder="1" applyAlignment="1" applyProtection="1">
      <alignment shrinkToFit="1"/>
      <protection hidden="1"/>
    </xf>
    <xf numFmtId="176" fontId="7" fillId="0" borderId="17" xfId="6" applyNumberFormat="1" applyFont="1" applyBorder="1" applyAlignment="1" applyProtection="1">
      <alignment horizontal="center" shrinkToFit="1"/>
      <protection hidden="1"/>
    </xf>
    <xf numFmtId="176" fontId="7" fillId="0" borderId="9" xfId="6" applyNumberFormat="1" applyFont="1" applyBorder="1" applyAlignment="1" applyProtection="1">
      <alignment horizontal="center" shrinkToFit="1"/>
      <protection hidden="1"/>
    </xf>
    <xf numFmtId="179" fontId="14" fillId="0" borderId="10" xfId="6" applyNumberFormat="1" applyFont="1" applyBorder="1" applyAlignment="1" applyProtection="1">
      <alignment horizontal="left" shrinkToFit="1"/>
      <protection hidden="1"/>
    </xf>
    <xf numFmtId="179" fontId="14" fillId="0" borderId="18" xfId="6" applyNumberFormat="1" applyFont="1" applyBorder="1" applyAlignment="1" applyProtection="1">
      <alignment horizontal="left" shrinkToFit="1"/>
      <protection hidden="1"/>
    </xf>
    <xf numFmtId="179" fontId="14" fillId="0" borderId="19" xfId="6" applyNumberFormat="1" applyFont="1" applyBorder="1" applyAlignment="1" applyProtection="1">
      <alignment horizontal="left" shrinkToFit="1"/>
      <protection hidden="1"/>
    </xf>
    <xf numFmtId="0" fontId="4" fillId="0" borderId="51" xfId="6" applyFont="1" applyBorder="1" applyAlignment="1" applyProtection="1">
      <alignment horizontal="center" vertical="center"/>
      <protection hidden="1"/>
    </xf>
    <xf numFmtId="0" fontId="4" fillId="0" borderId="52" xfId="6" applyFont="1" applyBorder="1" applyAlignment="1" applyProtection="1">
      <alignment horizontal="center" vertical="center"/>
      <protection hidden="1"/>
    </xf>
    <xf numFmtId="0" fontId="4" fillId="0" borderId="72" xfId="6" applyFont="1" applyBorder="1" applyAlignment="1" applyProtection="1">
      <alignment horizontal="center" vertical="center"/>
      <protection hidden="1"/>
    </xf>
    <xf numFmtId="0" fontId="4" fillId="0" borderId="10" xfId="6" applyFont="1" applyBorder="1" applyAlignment="1">
      <alignment horizontal="center" vertical="center" shrinkToFit="1"/>
    </xf>
    <xf numFmtId="0" fontId="4" fillId="0" borderId="19" xfId="6" applyFont="1" applyBorder="1" applyAlignment="1">
      <alignment horizontal="center" vertical="center" shrinkToFit="1"/>
    </xf>
    <xf numFmtId="0" fontId="4" fillId="0" borderId="40" xfId="5" applyFont="1" applyBorder="1" applyAlignment="1">
      <alignment horizontal="center" vertical="center" shrinkToFit="1"/>
    </xf>
    <xf numFmtId="0" fontId="4" fillId="0" borderId="12" xfId="5" applyFont="1" applyBorder="1" applyAlignment="1">
      <alignment horizontal="center" vertical="center" shrinkToFit="1"/>
    </xf>
    <xf numFmtId="0" fontId="4" fillId="0" borderId="41" xfId="5" applyFont="1" applyBorder="1" applyAlignment="1">
      <alignment horizontal="center" vertical="center" shrinkToFit="1"/>
    </xf>
    <xf numFmtId="0" fontId="4" fillId="0" borderId="37" xfId="5" applyFont="1" applyBorder="1" applyAlignment="1">
      <alignment horizontal="center" vertical="center" shrinkToFit="1"/>
    </xf>
    <xf numFmtId="49" fontId="4" fillId="0" borderId="12" xfId="5" applyNumberFormat="1" applyFont="1" applyBorder="1" applyAlignment="1">
      <alignment horizontal="center" vertical="center" shrinkToFit="1"/>
    </xf>
    <xf numFmtId="49" fontId="4" fillId="0" borderId="13" xfId="5" applyNumberFormat="1" applyFont="1" applyBorder="1" applyAlignment="1">
      <alignment horizontal="center" vertical="center" shrinkToFit="1"/>
    </xf>
    <xf numFmtId="49" fontId="4" fillId="0" borderId="37" xfId="5" applyNumberFormat="1" applyFont="1" applyBorder="1" applyAlignment="1">
      <alignment horizontal="center" vertical="center" shrinkToFit="1"/>
    </xf>
    <xf numFmtId="49" fontId="4" fillId="0" borderId="42" xfId="5" applyNumberFormat="1" applyFont="1" applyBorder="1" applyAlignment="1">
      <alignment horizontal="center" vertical="center" shrinkToFit="1"/>
    </xf>
    <xf numFmtId="0" fontId="7" fillId="0" borderId="25" xfId="6" applyFont="1" applyBorder="1" applyProtection="1">
      <alignment vertical="center"/>
      <protection hidden="1"/>
    </xf>
    <xf numFmtId="0" fontId="7" fillId="0" borderId="27" xfId="6" applyFont="1" applyBorder="1" applyProtection="1">
      <alignment vertical="center"/>
      <protection hidden="1"/>
    </xf>
    <xf numFmtId="0" fontId="7" fillId="0" borderId="1" xfId="6" applyFont="1" applyBorder="1" applyProtection="1">
      <alignment vertical="center"/>
      <protection hidden="1"/>
    </xf>
    <xf numFmtId="0" fontId="7" fillId="0" borderId="28" xfId="6" applyFont="1" applyBorder="1" applyProtection="1">
      <alignment vertical="center"/>
      <protection hidden="1"/>
    </xf>
    <xf numFmtId="0" fontId="4" fillId="0" borderId="11" xfId="5" applyFont="1" applyBorder="1" applyAlignment="1">
      <alignment horizontal="center" vertical="center" shrinkToFit="1"/>
    </xf>
    <xf numFmtId="0" fontId="4" fillId="0" borderId="36" xfId="5" applyFont="1" applyBorder="1" applyAlignment="1">
      <alignment horizontal="center" vertical="center" shrinkToFit="1"/>
    </xf>
    <xf numFmtId="49" fontId="4" fillId="0" borderId="38" xfId="5" applyNumberFormat="1" applyFont="1" applyBorder="1" applyAlignment="1">
      <alignment horizontal="center" vertical="center" shrinkToFit="1"/>
    </xf>
    <xf numFmtId="49" fontId="4" fillId="0" borderId="39" xfId="5" applyNumberFormat="1" applyFont="1" applyBorder="1" applyAlignment="1">
      <alignment horizontal="center" vertical="center" shrinkToFit="1"/>
    </xf>
    <xf numFmtId="0" fontId="7" fillId="0" borderId="24" xfId="6" applyFont="1" applyBorder="1" applyAlignment="1" applyProtection="1">
      <alignment horizontal="center" vertical="center"/>
      <protection hidden="1"/>
    </xf>
    <xf numFmtId="0" fontId="7" fillId="0" borderId="25" xfId="6" applyFont="1" applyBorder="1" applyAlignment="1" applyProtection="1">
      <alignment horizontal="center" vertical="center"/>
      <protection hidden="1"/>
    </xf>
    <xf numFmtId="0" fontId="7" fillId="0" borderId="7" xfId="6" applyFont="1" applyBorder="1" applyAlignment="1" applyProtection="1">
      <alignment horizontal="center" vertical="center"/>
      <protection hidden="1"/>
    </xf>
    <xf numFmtId="0" fontId="7" fillId="0" borderId="0" xfId="6" applyFont="1" applyAlignment="1" applyProtection="1">
      <alignment horizontal="center" vertical="center"/>
      <protection hidden="1"/>
    </xf>
    <xf numFmtId="0" fontId="7" fillId="0" borderId="14" xfId="6" applyFont="1" applyBorder="1" applyAlignment="1" applyProtection="1">
      <alignment horizontal="center" vertical="center"/>
      <protection hidden="1"/>
    </xf>
    <xf numFmtId="0" fontId="7" fillId="0" borderId="15" xfId="6" applyFont="1" applyBorder="1" applyAlignment="1" applyProtection="1">
      <alignment horizontal="center" vertical="center"/>
      <protection hidden="1"/>
    </xf>
    <xf numFmtId="0" fontId="7" fillId="0" borderId="0" xfId="6" applyFont="1" applyProtection="1">
      <alignment vertical="center"/>
      <protection hidden="1"/>
    </xf>
    <xf numFmtId="0" fontId="7" fillId="0" borderId="3" xfId="6" applyFont="1" applyBorder="1" applyProtection="1">
      <alignment vertical="center"/>
      <protection hidden="1"/>
    </xf>
    <xf numFmtId="0" fontId="7" fillId="0" borderId="15" xfId="6" applyFont="1" applyBorder="1" applyProtection="1">
      <alignment vertical="center"/>
      <protection hidden="1"/>
    </xf>
    <xf numFmtId="0" fontId="7" fillId="0" borderId="23" xfId="6" applyFont="1" applyBorder="1" applyProtection="1">
      <alignment vertical="center"/>
      <protection hidden="1"/>
    </xf>
    <xf numFmtId="185" fontId="17" fillId="0" borderId="29" xfId="1" applyNumberFormat="1" applyFont="1" applyFill="1" applyBorder="1" applyAlignment="1" applyProtection="1">
      <alignment vertical="center"/>
      <protection hidden="1"/>
    </xf>
    <xf numFmtId="185" fontId="17" fillId="0" borderId="25" xfId="1" applyNumberFormat="1" applyFont="1" applyFill="1" applyBorder="1" applyAlignment="1" applyProtection="1">
      <alignment vertical="center"/>
      <protection hidden="1"/>
    </xf>
    <xf numFmtId="185" fontId="17" fillId="0" borderId="74" xfId="1" applyNumberFormat="1" applyFont="1" applyFill="1" applyBorder="1" applyAlignment="1" applyProtection="1">
      <alignment vertical="center"/>
      <protection hidden="1"/>
    </xf>
    <xf numFmtId="185" fontId="17" fillId="0" borderId="6" xfId="1" applyNumberFormat="1" applyFont="1" applyFill="1" applyBorder="1" applyAlignment="1" applyProtection="1">
      <alignment vertical="center"/>
      <protection hidden="1"/>
    </xf>
    <xf numFmtId="185" fontId="17" fillId="0" borderId="0" xfId="1" applyNumberFormat="1" applyFont="1" applyFill="1" applyBorder="1" applyAlignment="1" applyProtection="1">
      <alignment vertical="center"/>
      <protection hidden="1"/>
    </xf>
    <xf numFmtId="185" fontId="17" fillId="0" borderId="8" xfId="1" applyNumberFormat="1" applyFont="1" applyFill="1" applyBorder="1" applyAlignment="1" applyProtection="1">
      <alignment vertical="center"/>
      <protection hidden="1"/>
    </xf>
    <xf numFmtId="185" fontId="17" fillId="0" borderId="21" xfId="1" applyNumberFormat="1" applyFont="1" applyFill="1" applyBorder="1" applyAlignment="1" applyProtection="1">
      <alignment vertical="center"/>
      <protection hidden="1"/>
    </xf>
    <xf numFmtId="185" fontId="17" fillId="0" borderId="15" xfId="1" applyNumberFormat="1" applyFont="1" applyFill="1" applyBorder="1" applyAlignment="1" applyProtection="1">
      <alignment vertical="center"/>
      <protection hidden="1"/>
    </xf>
    <xf numFmtId="185" fontId="17" fillId="0" borderId="16" xfId="1" applyNumberFormat="1" applyFont="1" applyFill="1" applyBorder="1" applyAlignment="1" applyProtection="1">
      <alignment vertical="center"/>
      <protection hidden="1"/>
    </xf>
    <xf numFmtId="0" fontId="7" fillId="0" borderId="29" xfId="6" applyFont="1" applyBorder="1" applyAlignment="1" applyProtection="1">
      <alignment horizontal="center" vertical="center"/>
      <protection hidden="1"/>
    </xf>
    <xf numFmtId="0" fontId="7" fillId="0" borderId="30" xfId="6" applyFont="1" applyBorder="1" applyAlignment="1" applyProtection="1">
      <alignment horizontal="center" vertical="center"/>
      <protection hidden="1"/>
    </xf>
    <xf numFmtId="0" fontId="7" fillId="0" borderId="1" xfId="6" applyFont="1" applyBorder="1" applyAlignment="1" applyProtection="1">
      <alignment horizontal="center" vertical="center"/>
      <protection hidden="1"/>
    </xf>
    <xf numFmtId="0" fontId="7" fillId="0" borderId="20" xfId="6" applyFont="1" applyBorder="1" applyAlignment="1" applyProtection="1">
      <alignment horizontal="center" vertical="center" textRotation="255"/>
      <protection hidden="1"/>
    </xf>
    <xf numFmtId="0" fontId="7" fillId="0" borderId="6" xfId="6" applyFont="1" applyBorder="1" applyAlignment="1" applyProtection="1">
      <alignment horizontal="center" vertical="center" textRotation="255"/>
      <protection hidden="1"/>
    </xf>
    <xf numFmtId="0" fontId="7" fillId="0" borderId="30" xfId="6" applyFont="1" applyBorder="1" applyAlignment="1" applyProtection="1">
      <alignment horizontal="center" vertical="center" textRotation="255"/>
      <protection hidden="1"/>
    </xf>
    <xf numFmtId="0" fontId="10" fillId="0" borderId="70" xfId="6" applyFont="1" applyBorder="1" applyAlignment="1" applyProtection="1">
      <alignment horizontal="right" vertical="center"/>
      <protection hidden="1"/>
    </xf>
    <xf numFmtId="0" fontId="10" fillId="0" borderId="70" xfId="6" applyFont="1" applyBorder="1" applyAlignment="1" applyProtection="1">
      <alignment horizontal="center" vertical="center" shrinkToFit="1"/>
      <protection hidden="1"/>
    </xf>
    <xf numFmtId="38" fontId="14" fillId="5" borderId="97" xfId="1" applyFont="1" applyFill="1" applyBorder="1" applyAlignment="1" applyProtection="1">
      <alignment horizontal="right" shrinkToFit="1"/>
      <protection hidden="1"/>
    </xf>
    <xf numFmtId="179" fontId="17" fillId="0" borderId="29" xfId="6" applyNumberFormat="1" applyFont="1" applyBorder="1" applyProtection="1">
      <alignment vertical="center"/>
      <protection hidden="1"/>
    </xf>
    <xf numFmtId="0" fontId="2" fillId="3" borderId="10" xfId="6" applyFont="1" applyFill="1" applyBorder="1" applyAlignment="1" applyProtection="1">
      <alignment horizontal="left" shrinkToFit="1"/>
      <protection hidden="1"/>
    </xf>
    <xf numFmtId="0" fontId="2" fillId="3" borderId="18" xfId="6" applyFont="1" applyFill="1" applyBorder="1" applyAlignment="1" applyProtection="1">
      <alignment horizontal="left" shrinkToFit="1"/>
      <protection hidden="1"/>
    </xf>
    <xf numFmtId="0" fontId="2" fillId="3" borderId="9" xfId="6" applyFont="1" applyFill="1" applyBorder="1" applyAlignment="1" applyProtection="1">
      <alignment horizontal="left" shrinkToFit="1"/>
      <protection hidden="1"/>
    </xf>
    <xf numFmtId="38" fontId="14" fillId="0" borderId="2" xfId="6" applyNumberFormat="1" applyFont="1" applyBorder="1" applyAlignment="1" applyProtection="1">
      <alignment horizontal="left" shrinkToFit="1"/>
      <protection hidden="1"/>
    </xf>
    <xf numFmtId="38" fontId="14" fillId="0" borderId="54" xfId="1" applyFont="1" applyFill="1" applyBorder="1" applyAlignment="1" applyProtection="1">
      <alignment horizontal="right" shrinkToFit="1"/>
      <protection locked="0"/>
    </xf>
    <xf numFmtId="0" fontId="14" fillId="5" borderId="2" xfId="6" applyFont="1" applyFill="1" applyBorder="1" applyAlignment="1" applyProtection="1">
      <alignment horizontal="left" shrinkToFit="1"/>
      <protection hidden="1"/>
    </xf>
    <xf numFmtId="38" fontId="14" fillId="0" borderId="55" xfId="6" applyNumberFormat="1" applyFont="1" applyBorder="1" applyAlignment="1" applyProtection="1">
      <alignment horizontal="left" shrinkToFit="1"/>
      <protection hidden="1"/>
    </xf>
    <xf numFmtId="38" fontId="14" fillId="0" borderId="2" xfId="1" applyFont="1" applyFill="1" applyBorder="1" applyAlignment="1" applyProtection="1">
      <alignment horizontal="right" shrinkToFit="1"/>
      <protection locked="0"/>
    </xf>
    <xf numFmtId="49" fontId="7" fillId="0" borderId="54" xfId="6" applyNumberFormat="1" applyFont="1" applyBorder="1" applyAlignment="1" applyProtection="1">
      <alignment horizontal="center" vertical="center"/>
      <protection hidden="1"/>
    </xf>
    <xf numFmtId="0" fontId="7" fillId="0" borderId="54" xfId="6" applyFont="1" applyBorder="1" applyAlignment="1" applyProtection="1">
      <alignment horizontal="center" vertical="center"/>
      <protection hidden="1"/>
    </xf>
    <xf numFmtId="0" fontId="14" fillId="2" borderId="2" xfId="6" applyFont="1" applyFill="1" applyBorder="1" applyAlignment="1" applyProtection="1">
      <alignment horizontal="left" shrinkToFit="1"/>
      <protection hidden="1"/>
    </xf>
    <xf numFmtId="0" fontId="14" fillId="2" borderId="55" xfId="6" applyFont="1" applyFill="1" applyBorder="1" applyAlignment="1" applyProtection="1">
      <alignment horizontal="left" shrinkToFit="1"/>
      <protection hidden="1"/>
    </xf>
    <xf numFmtId="38" fontId="14" fillId="0" borderId="9" xfId="1" applyFont="1" applyFill="1" applyBorder="1" applyAlignment="1" applyProtection="1">
      <alignment horizontal="right" shrinkToFit="1"/>
      <protection hidden="1"/>
    </xf>
    <xf numFmtId="38" fontId="14" fillId="0" borderId="2" xfId="1" applyFont="1" applyFill="1" applyBorder="1" applyAlignment="1" applyProtection="1">
      <alignment horizontal="right" shrinkToFit="1"/>
      <protection hidden="1"/>
    </xf>
    <xf numFmtId="38" fontId="14" fillId="0" borderId="10" xfId="1" applyFont="1" applyFill="1" applyBorder="1" applyAlignment="1" applyProtection="1">
      <alignment horizontal="right" shrinkToFit="1"/>
      <protection hidden="1"/>
    </xf>
    <xf numFmtId="38" fontId="14" fillId="0" borderId="18" xfId="1" applyFont="1" applyFill="1" applyBorder="1" applyAlignment="1" applyProtection="1">
      <alignment horizontal="right" shrinkToFit="1"/>
      <protection hidden="1"/>
    </xf>
    <xf numFmtId="49" fontId="4" fillId="0" borderId="31" xfId="5" applyNumberFormat="1" applyFont="1" applyBorder="1" applyAlignment="1" applyProtection="1">
      <alignment horizontal="right" vertical="center" shrinkToFit="1"/>
      <protection hidden="1"/>
    </xf>
    <xf numFmtId="49" fontId="4" fillId="0" borderId="32" xfId="5" applyNumberFormat="1" applyFont="1" applyBorder="1" applyAlignment="1" applyProtection="1">
      <alignment horizontal="right" vertical="center" shrinkToFit="1"/>
      <protection hidden="1"/>
    </xf>
    <xf numFmtId="49" fontId="4" fillId="3" borderId="33" xfId="5" applyNumberFormat="1" applyFont="1" applyFill="1" applyBorder="1" applyAlignment="1" applyProtection="1">
      <alignment horizontal="center" vertical="center" shrinkToFit="1"/>
      <protection hidden="1"/>
    </xf>
    <xf numFmtId="0" fontId="4" fillId="3" borderId="33" xfId="5" applyFont="1" applyFill="1" applyBorder="1" applyAlignment="1" applyProtection="1">
      <alignment horizontal="center" vertical="center" shrinkToFit="1"/>
      <protection hidden="1"/>
    </xf>
    <xf numFmtId="0" fontId="4" fillId="3" borderId="34" xfId="5" applyFont="1" applyFill="1" applyBorder="1" applyAlignment="1" applyProtection="1">
      <alignment horizontal="center" vertical="center" shrinkToFit="1"/>
      <protection hidden="1"/>
    </xf>
    <xf numFmtId="0" fontId="4" fillId="3" borderId="1" xfId="5" applyFont="1" applyFill="1" applyBorder="1" applyAlignment="1" applyProtection="1">
      <alignment horizontal="center" vertical="center" shrinkToFit="1"/>
      <protection hidden="1"/>
    </xf>
    <xf numFmtId="0" fontId="4" fillId="3" borderId="35" xfId="5" applyFont="1" applyFill="1" applyBorder="1" applyAlignment="1" applyProtection="1">
      <alignment horizontal="center" vertical="center" shrinkToFit="1"/>
      <protection hidden="1"/>
    </xf>
    <xf numFmtId="0" fontId="4" fillId="3" borderId="7" xfId="6" applyFont="1" applyFill="1" applyBorder="1" applyAlignment="1" applyProtection="1">
      <alignment horizontal="left" vertical="top" shrinkToFit="1"/>
      <protection hidden="1"/>
    </xf>
    <xf numFmtId="0" fontId="4" fillId="3" borderId="0" xfId="6" applyFont="1" applyFill="1" applyAlignment="1" applyProtection="1">
      <alignment horizontal="left" vertical="top" shrinkToFit="1"/>
      <protection hidden="1"/>
    </xf>
    <xf numFmtId="0" fontId="14" fillId="0" borderId="2" xfId="6" applyFont="1" applyBorder="1" applyAlignment="1" applyProtection="1">
      <alignment horizontal="center" vertical="center" shrinkToFit="1"/>
      <protection hidden="1"/>
    </xf>
    <xf numFmtId="0" fontId="4" fillId="3" borderId="17" xfId="6" applyFont="1" applyFill="1" applyBorder="1" applyAlignment="1" applyProtection="1">
      <alignment horizontal="center" vertical="center" shrinkToFit="1"/>
      <protection hidden="1"/>
    </xf>
    <xf numFmtId="0" fontId="4" fillId="3" borderId="18" xfId="6" applyFont="1" applyFill="1" applyBorder="1" applyAlignment="1" applyProtection="1">
      <alignment horizontal="center" vertical="center" shrinkToFit="1"/>
      <protection hidden="1"/>
    </xf>
    <xf numFmtId="0" fontId="4" fillId="3" borderId="9" xfId="6" applyFont="1" applyFill="1" applyBorder="1" applyAlignment="1" applyProtection="1">
      <alignment horizontal="center" vertical="center" shrinkToFit="1"/>
      <protection hidden="1"/>
    </xf>
    <xf numFmtId="49" fontId="4" fillId="0" borderId="10" xfId="6" applyNumberFormat="1" applyFont="1" applyBorder="1" applyAlignment="1" applyProtection="1">
      <alignment horizontal="center" vertical="center" shrinkToFit="1"/>
      <protection hidden="1"/>
    </xf>
    <xf numFmtId="49" fontId="4" fillId="0" borderId="9" xfId="6" applyNumberFormat="1" applyFont="1" applyBorder="1" applyAlignment="1" applyProtection="1">
      <alignment horizontal="center" vertical="center" shrinkToFit="1"/>
      <protection hidden="1"/>
    </xf>
    <xf numFmtId="0" fontId="4" fillId="3" borderId="10" xfId="6" applyFont="1" applyFill="1" applyBorder="1" applyAlignment="1" applyProtection="1">
      <alignment horizontal="center" vertical="center" shrinkToFit="1"/>
      <protection hidden="1"/>
    </xf>
    <xf numFmtId="0" fontId="4" fillId="3" borderId="19" xfId="6" applyFont="1" applyFill="1" applyBorder="1" applyAlignment="1" applyProtection="1">
      <alignment horizontal="center" vertical="center" shrinkToFit="1"/>
      <protection hidden="1"/>
    </xf>
    <xf numFmtId="182" fontId="14" fillId="0" borderId="2" xfId="6" applyNumberFormat="1" applyFont="1" applyBorder="1" applyAlignment="1" applyProtection="1">
      <alignment horizontal="center" vertical="center" shrinkToFit="1"/>
      <protection hidden="1"/>
    </xf>
    <xf numFmtId="181" fontId="14" fillId="0" borderId="2" xfId="6" applyNumberFormat="1" applyFont="1" applyBorder="1" applyAlignment="1" applyProtection="1">
      <alignment horizontal="center" vertical="center" shrinkToFit="1"/>
      <protection hidden="1"/>
    </xf>
    <xf numFmtId="0" fontId="11" fillId="0" borderId="0" xfId="6" applyFont="1" applyAlignment="1" applyProtection="1">
      <alignment horizontal="center" vertical="center"/>
      <protection hidden="1"/>
    </xf>
    <xf numFmtId="0" fontId="11" fillId="0" borderId="8" xfId="6" applyFont="1" applyBorder="1" applyAlignment="1" applyProtection="1">
      <alignment horizontal="center" vertical="center"/>
      <protection hidden="1"/>
    </xf>
    <xf numFmtId="0" fontId="11" fillId="0" borderId="1" xfId="6" applyFont="1" applyBorder="1" applyAlignment="1" applyProtection="1">
      <alignment horizontal="center" vertical="center"/>
      <protection hidden="1"/>
    </xf>
    <xf numFmtId="0" fontId="11" fillId="0" borderId="35" xfId="6" applyFont="1" applyBorder="1" applyAlignment="1" applyProtection="1">
      <alignment horizontal="center" vertical="center"/>
      <protection hidden="1"/>
    </xf>
    <xf numFmtId="183" fontId="9" fillId="3" borderId="15" xfId="6" applyNumberFormat="1" applyFont="1" applyFill="1" applyBorder="1" applyAlignment="1" applyProtection="1">
      <alignment horizontal="center" vertical="center"/>
      <protection hidden="1"/>
    </xf>
    <xf numFmtId="177" fontId="14" fillId="3" borderId="47" xfId="6" applyNumberFormat="1" applyFont="1" applyFill="1" applyBorder="1" applyAlignment="1" applyProtection="1">
      <alignment horizontal="center"/>
      <protection hidden="1"/>
    </xf>
    <xf numFmtId="49" fontId="4" fillId="0" borderId="1" xfId="6" applyNumberFormat="1" applyFont="1" applyBorder="1" applyAlignment="1" applyProtection="1">
      <alignment horizontal="center" vertical="center" shrinkToFit="1"/>
      <protection hidden="1"/>
    </xf>
    <xf numFmtId="0" fontId="2" fillId="0" borderId="24" xfId="6" applyFont="1" applyBorder="1" applyAlignment="1" applyProtection="1">
      <alignment horizontal="center" wrapText="1"/>
      <protection hidden="1"/>
    </xf>
    <xf numFmtId="0" fontId="2" fillId="0" borderId="25" xfId="6" applyFont="1" applyBorder="1" applyAlignment="1" applyProtection="1">
      <alignment horizontal="center" wrapText="1"/>
      <protection hidden="1"/>
    </xf>
    <xf numFmtId="0" fontId="2" fillId="0" borderId="74" xfId="6" applyFont="1" applyBorder="1" applyAlignment="1" applyProtection="1">
      <alignment horizontal="center" wrapText="1"/>
      <protection hidden="1"/>
    </xf>
    <xf numFmtId="49" fontId="4" fillId="3" borderId="24" xfId="6" applyNumberFormat="1" applyFont="1" applyFill="1" applyBorder="1" applyAlignment="1" applyProtection="1">
      <alignment horizontal="left" wrapText="1"/>
      <protection hidden="1"/>
    </xf>
    <xf numFmtId="0" fontId="4" fillId="3" borderId="25" xfId="6" applyFont="1" applyFill="1" applyBorder="1" applyAlignment="1" applyProtection="1">
      <alignment horizontal="left" wrapText="1"/>
      <protection hidden="1"/>
    </xf>
    <xf numFmtId="0" fontId="4" fillId="3" borderId="74" xfId="6" applyFont="1" applyFill="1" applyBorder="1" applyAlignment="1" applyProtection="1">
      <alignment horizontal="left" wrapText="1"/>
      <protection hidden="1"/>
    </xf>
    <xf numFmtId="0" fontId="2" fillId="0" borderId="7" xfId="6" applyFont="1" applyBorder="1" applyAlignment="1" applyProtection="1">
      <alignment horizontal="center" vertical="center" wrapText="1"/>
      <protection hidden="1"/>
    </xf>
    <xf numFmtId="0" fontId="2" fillId="0" borderId="0" xfId="6" applyFont="1" applyAlignment="1" applyProtection="1">
      <alignment horizontal="center" vertical="center" wrapText="1"/>
      <protection hidden="1"/>
    </xf>
    <xf numFmtId="0" fontId="2" fillId="0" borderId="8" xfId="6" applyFont="1" applyBorder="1" applyAlignment="1" applyProtection="1">
      <alignment horizontal="center" vertical="center" wrapText="1"/>
      <protection hidden="1"/>
    </xf>
    <xf numFmtId="0" fontId="4" fillId="3" borderId="7" xfId="6" applyFont="1" applyFill="1" applyBorder="1" applyAlignment="1" applyProtection="1">
      <alignment horizontal="center" wrapText="1"/>
      <protection hidden="1"/>
    </xf>
    <xf numFmtId="0" fontId="4" fillId="3" borderId="0" xfId="6" applyFont="1" applyFill="1" applyAlignment="1" applyProtection="1">
      <alignment horizontal="center" wrapText="1"/>
      <protection hidden="1"/>
    </xf>
    <xf numFmtId="0" fontId="4" fillId="3" borderId="0" xfId="6" applyFont="1" applyFill="1" applyAlignment="1" applyProtection="1">
      <alignment horizontal="left" wrapText="1"/>
      <protection hidden="1"/>
    </xf>
    <xf numFmtId="0" fontId="4" fillId="3" borderId="8" xfId="6" applyFont="1" applyFill="1" applyBorder="1" applyAlignment="1" applyProtection="1">
      <alignment horizontal="left" wrapText="1"/>
      <protection hidden="1"/>
    </xf>
    <xf numFmtId="0" fontId="4" fillId="3" borderId="7" xfId="6" applyFont="1" applyFill="1" applyBorder="1" applyAlignment="1" applyProtection="1">
      <alignment horizontal="left" vertical="top" wrapText="1"/>
      <protection hidden="1"/>
    </xf>
    <xf numFmtId="0" fontId="4" fillId="3" borderId="0" xfId="6" applyFont="1" applyFill="1" applyAlignment="1" applyProtection="1">
      <alignment horizontal="left" vertical="top" wrapText="1"/>
      <protection hidden="1"/>
    </xf>
    <xf numFmtId="0" fontId="4" fillId="3" borderId="8" xfId="6" applyFont="1" applyFill="1" applyBorder="1" applyAlignment="1" applyProtection="1">
      <alignment horizontal="left" vertical="top" wrapText="1"/>
      <protection hidden="1"/>
    </xf>
    <xf numFmtId="3" fontId="17" fillId="0" borderId="29" xfId="6" applyNumberFormat="1" applyFont="1" applyBorder="1" applyAlignment="1" applyProtection="1">
      <alignment horizontal="right" vertical="center"/>
      <protection hidden="1"/>
    </xf>
    <xf numFmtId="3" fontId="17" fillId="0" borderId="25" xfId="6" applyNumberFormat="1" applyFont="1" applyBorder="1" applyAlignment="1" applyProtection="1">
      <alignment horizontal="right" vertical="center"/>
      <protection hidden="1"/>
    </xf>
    <xf numFmtId="3" fontId="17" fillId="0" borderId="74" xfId="6" applyNumberFormat="1" applyFont="1" applyBorder="1" applyAlignment="1" applyProtection="1">
      <alignment horizontal="right" vertical="center"/>
      <protection hidden="1"/>
    </xf>
    <xf numFmtId="3" fontId="17" fillId="0" borderId="21" xfId="6" applyNumberFormat="1" applyFont="1" applyBorder="1" applyAlignment="1" applyProtection="1">
      <alignment horizontal="right" vertical="center"/>
      <protection hidden="1"/>
    </xf>
    <xf numFmtId="3" fontId="17" fillId="0" borderId="15" xfId="6" applyNumberFormat="1" applyFont="1" applyBorder="1" applyAlignment="1" applyProtection="1">
      <alignment horizontal="right" vertical="center"/>
      <protection hidden="1"/>
    </xf>
    <xf numFmtId="3" fontId="17" fillId="0" borderId="16" xfId="6" applyNumberFormat="1" applyFont="1" applyBorder="1" applyAlignment="1" applyProtection="1">
      <alignment horizontal="right" vertical="center"/>
      <protection hidden="1"/>
    </xf>
    <xf numFmtId="0" fontId="4" fillId="0" borderId="17" xfId="6" applyFont="1" applyBorder="1" applyAlignment="1" applyProtection="1">
      <alignment horizontal="center" vertical="center" wrapText="1"/>
      <protection hidden="1"/>
    </xf>
    <xf numFmtId="0" fontId="4" fillId="0" borderId="18" xfId="6" applyFont="1" applyBorder="1" applyAlignment="1" applyProtection="1">
      <alignment horizontal="center" vertical="center" wrapText="1"/>
      <protection hidden="1"/>
    </xf>
    <xf numFmtId="0" fontId="4" fillId="0" borderId="19" xfId="6" applyFont="1" applyBorder="1" applyAlignment="1" applyProtection="1">
      <alignment horizontal="center" vertical="center" wrapText="1"/>
      <protection hidden="1"/>
    </xf>
    <xf numFmtId="0" fontId="7" fillId="0" borderId="66" xfId="6" applyFont="1" applyBorder="1" applyAlignment="1" applyProtection="1">
      <alignment horizontal="center" vertical="center"/>
      <protection hidden="1"/>
    </xf>
    <xf numFmtId="0" fontId="7" fillId="0" borderId="51" xfId="6" applyFont="1" applyBorder="1" applyAlignment="1" applyProtection="1">
      <alignment horizontal="center" vertical="center"/>
      <protection hidden="1"/>
    </xf>
    <xf numFmtId="0" fontId="7" fillId="0" borderId="63" xfId="6" applyFont="1" applyBorder="1" applyAlignment="1" applyProtection="1">
      <alignment horizontal="center" vertical="center"/>
      <protection hidden="1"/>
    </xf>
    <xf numFmtId="0" fontId="7" fillId="0" borderId="62" xfId="6" applyFont="1" applyBorder="1" applyAlignment="1" applyProtection="1">
      <alignment horizontal="center" vertical="center"/>
      <protection hidden="1"/>
    </xf>
    <xf numFmtId="56" fontId="2" fillId="3" borderId="29" xfId="6" applyNumberFormat="1" applyFont="1" applyFill="1" applyBorder="1" applyAlignment="1" applyProtection="1">
      <alignment vertical="center" wrapText="1"/>
      <protection hidden="1"/>
    </xf>
    <xf numFmtId="0" fontId="2" fillId="3" borderId="25" xfId="6" applyFont="1" applyFill="1" applyBorder="1" applyAlignment="1" applyProtection="1">
      <alignment vertical="center" wrapText="1"/>
      <protection hidden="1"/>
    </xf>
    <xf numFmtId="0" fontId="2" fillId="3" borderId="74" xfId="6" applyFont="1" applyFill="1" applyBorder="1" applyAlignment="1" applyProtection="1">
      <alignment vertical="center" wrapText="1"/>
      <protection hidden="1"/>
    </xf>
    <xf numFmtId="0" fontId="2" fillId="3" borderId="6" xfId="6" applyFont="1" applyFill="1" applyBorder="1" applyAlignment="1" applyProtection="1">
      <alignment vertical="center" wrapText="1"/>
      <protection hidden="1"/>
    </xf>
    <xf numFmtId="0" fontId="2" fillId="3" borderId="0" xfId="6" applyFont="1" applyFill="1" applyAlignment="1" applyProtection="1">
      <alignment vertical="center" wrapText="1"/>
      <protection hidden="1"/>
    </xf>
    <xf numFmtId="0" fontId="2" fillId="3" borderId="8" xfId="6" applyFont="1" applyFill="1" applyBorder="1" applyAlignment="1" applyProtection="1">
      <alignment vertical="center" wrapText="1"/>
      <protection hidden="1"/>
    </xf>
    <xf numFmtId="0" fontId="2" fillId="3" borderId="21" xfId="6" applyFont="1" applyFill="1" applyBorder="1" applyAlignment="1" applyProtection="1">
      <alignment vertical="center" wrapText="1"/>
      <protection hidden="1"/>
    </xf>
    <xf numFmtId="0" fontId="2" fillId="3" borderId="15" xfId="6" applyFont="1" applyFill="1" applyBorder="1" applyAlignment="1" applyProtection="1">
      <alignment vertical="center" wrapText="1"/>
      <protection hidden="1"/>
    </xf>
    <xf numFmtId="0" fontId="2" fillId="3" borderId="16" xfId="6" applyFont="1" applyFill="1" applyBorder="1" applyAlignment="1" applyProtection="1">
      <alignment vertical="center" wrapText="1"/>
      <protection hidden="1"/>
    </xf>
    <xf numFmtId="179" fontId="17" fillId="0" borderId="59" xfId="1" applyNumberFormat="1" applyFont="1" applyFill="1" applyBorder="1" applyAlignment="1" applyProtection="1">
      <alignment horizontal="right" vertical="center"/>
      <protection hidden="1"/>
    </xf>
    <xf numFmtId="0" fontId="7" fillId="0" borderId="2" xfId="6" applyFont="1" applyBorder="1" applyAlignment="1" applyProtection="1">
      <alignment horizontal="center" vertical="center"/>
      <protection hidden="1"/>
    </xf>
    <xf numFmtId="0" fontId="7" fillId="0" borderId="53" xfId="6" applyFont="1" applyBorder="1" applyProtection="1">
      <alignment vertical="center"/>
      <protection hidden="1"/>
    </xf>
    <xf numFmtId="0" fontId="7" fillId="0" borderId="61" xfId="6" applyFont="1" applyBorder="1" applyProtection="1">
      <alignment vertical="center"/>
      <protection hidden="1"/>
    </xf>
    <xf numFmtId="0" fontId="7" fillId="0" borderId="2" xfId="6" applyFont="1" applyBorder="1" applyProtection="1">
      <alignment vertical="center"/>
      <protection hidden="1"/>
    </xf>
    <xf numFmtId="0" fontId="7" fillId="0" borderId="58" xfId="6" applyFont="1" applyBorder="1" applyProtection="1">
      <alignment vertical="center"/>
      <protection hidden="1"/>
    </xf>
    <xf numFmtId="185" fontId="17" fillId="3" borderId="61" xfId="1" applyNumberFormat="1" applyFont="1" applyFill="1" applyBorder="1" applyAlignment="1" applyProtection="1">
      <alignment vertical="center"/>
      <protection hidden="1"/>
    </xf>
    <xf numFmtId="185" fontId="17" fillId="3" borderId="64" xfId="1" applyNumberFormat="1" applyFont="1" applyFill="1" applyBorder="1" applyAlignment="1" applyProtection="1">
      <alignment vertical="center"/>
      <protection hidden="1"/>
    </xf>
    <xf numFmtId="185" fontId="17" fillId="3" borderId="2" xfId="1" applyNumberFormat="1" applyFont="1" applyFill="1" applyBorder="1" applyAlignment="1" applyProtection="1">
      <alignment vertical="center"/>
      <protection hidden="1"/>
    </xf>
    <xf numFmtId="185" fontId="17" fillId="3" borderId="55" xfId="1" applyNumberFormat="1" applyFont="1" applyFill="1" applyBorder="1" applyAlignment="1" applyProtection="1">
      <alignment vertical="center"/>
      <protection hidden="1"/>
    </xf>
    <xf numFmtId="185" fontId="17" fillId="3" borderId="58" xfId="1" applyNumberFormat="1" applyFont="1" applyFill="1" applyBorder="1" applyAlignment="1" applyProtection="1">
      <alignment vertical="center"/>
      <protection hidden="1"/>
    </xf>
    <xf numFmtId="185" fontId="17" fillId="3" borderId="65" xfId="1" applyNumberFormat="1" applyFont="1" applyFill="1" applyBorder="1" applyAlignment="1" applyProtection="1">
      <alignment vertical="center"/>
      <protection hidden="1"/>
    </xf>
    <xf numFmtId="0" fontId="2" fillId="0" borderId="11" xfId="6" applyFont="1" applyBorder="1" applyAlignment="1" applyProtection="1">
      <alignment horizontal="center" vertical="center" wrapText="1"/>
      <protection hidden="1"/>
    </xf>
    <xf numFmtId="0" fontId="2" fillId="0" borderId="12" xfId="6" applyFont="1" applyBorder="1" applyAlignment="1" applyProtection="1">
      <alignment horizontal="center" vertical="center" wrapText="1"/>
      <protection hidden="1"/>
    </xf>
    <xf numFmtId="0" fontId="2" fillId="0" borderId="13" xfId="6" applyFont="1" applyBorder="1" applyAlignment="1" applyProtection="1">
      <alignment horizontal="center" vertical="center" wrapText="1"/>
      <protection hidden="1"/>
    </xf>
    <xf numFmtId="0" fontId="2" fillId="0" borderId="26" xfId="6" applyFont="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0" fontId="2" fillId="0" borderId="35" xfId="6" applyFont="1" applyBorder="1" applyAlignment="1" applyProtection="1">
      <alignment horizontal="center" vertical="center" wrapText="1"/>
      <protection hidden="1"/>
    </xf>
    <xf numFmtId="0" fontId="7" fillId="0" borderId="54" xfId="6" applyFont="1" applyBorder="1" applyProtection="1">
      <alignment vertical="center"/>
      <protection hidden="1"/>
    </xf>
    <xf numFmtId="38" fontId="17" fillId="0" borderId="54" xfId="6" applyNumberFormat="1" applyFont="1" applyBorder="1" applyProtection="1">
      <alignment vertical="center"/>
      <protection hidden="1"/>
    </xf>
    <xf numFmtId="38" fontId="17" fillId="0" borderId="2" xfId="6" applyNumberFormat="1" applyFont="1" applyBorder="1" applyProtection="1">
      <alignment vertical="center"/>
      <protection hidden="1"/>
    </xf>
    <xf numFmtId="0" fontId="2" fillId="0" borderId="14" xfId="6" applyFont="1" applyBorder="1" applyAlignment="1" applyProtection="1">
      <alignment horizontal="center" vertical="center" wrapText="1"/>
      <protection hidden="1"/>
    </xf>
    <xf numFmtId="0" fontId="2" fillId="0" borderId="15" xfId="6" applyFont="1" applyBorder="1" applyAlignment="1" applyProtection="1">
      <alignment horizontal="center" vertical="center" wrapText="1"/>
      <protection hidden="1"/>
    </xf>
    <xf numFmtId="0" fontId="2" fillId="0" borderId="16" xfId="6" applyFont="1" applyBorder="1" applyAlignment="1" applyProtection="1">
      <alignment horizontal="center" vertical="center" wrapText="1"/>
      <protection hidden="1"/>
    </xf>
    <xf numFmtId="0" fontId="7" fillId="0" borderId="2" xfId="6" applyFont="1" applyBorder="1" applyAlignment="1" applyProtection="1">
      <alignment horizontal="center" vertical="center" textRotation="255"/>
      <protection hidden="1"/>
    </xf>
    <xf numFmtId="0" fontId="7" fillId="0" borderId="10" xfId="6" applyFont="1" applyBorder="1" applyAlignment="1" applyProtection="1">
      <alignment horizontal="center" vertical="center" textRotation="255"/>
      <protection hidden="1"/>
    </xf>
    <xf numFmtId="0" fontId="7" fillId="0" borderId="59" xfId="6" applyFont="1" applyBorder="1" applyAlignment="1" applyProtection="1">
      <alignment horizontal="center" vertical="center"/>
      <protection hidden="1"/>
    </xf>
    <xf numFmtId="0" fontId="7" fillId="0" borderId="20" xfId="6" applyFont="1" applyBorder="1" applyAlignment="1" applyProtection="1">
      <alignment horizontal="center" vertical="center"/>
      <protection hidden="1"/>
    </xf>
    <xf numFmtId="0" fontId="7" fillId="0" borderId="22" xfId="6" applyFont="1" applyBorder="1" applyProtection="1">
      <alignment vertical="center"/>
      <protection hidden="1"/>
    </xf>
    <xf numFmtId="0" fontId="7" fillId="0" borderId="59" xfId="6" applyFont="1" applyBorder="1" applyProtection="1">
      <alignment vertical="center"/>
      <protection hidden="1"/>
    </xf>
    <xf numFmtId="0" fontId="2" fillId="0" borderId="7" xfId="6" applyFont="1" applyBorder="1" applyAlignment="1" applyProtection="1">
      <alignment horizontal="center" vertical="top" wrapText="1"/>
      <protection hidden="1"/>
    </xf>
    <xf numFmtId="0" fontId="2" fillId="0" borderId="0" xfId="6" applyFont="1" applyAlignment="1" applyProtection="1">
      <alignment horizontal="center" vertical="top" wrapText="1"/>
      <protection hidden="1"/>
    </xf>
    <xf numFmtId="0" fontId="2" fillId="0" borderId="8" xfId="6" applyFont="1" applyBorder="1" applyAlignment="1" applyProtection="1">
      <alignment horizontal="center" vertical="top" wrapText="1"/>
      <protection hidden="1"/>
    </xf>
    <xf numFmtId="38" fontId="14" fillId="5" borderId="58" xfId="6" applyNumberFormat="1" applyFont="1" applyFill="1" applyBorder="1" applyAlignment="1" applyProtection="1">
      <alignment horizontal="left" shrinkToFit="1"/>
      <protection hidden="1"/>
    </xf>
    <xf numFmtId="38" fontId="14" fillId="5" borderId="65" xfId="6" applyNumberFormat="1" applyFont="1" applyFill="1" applyBorder="1" applyAlignment="1" applyProtection="1">
      <alignment horizontal="left" shrinkToFit="1"/>
      <protection hidden="1"/>
    </xf>
    <xf numFmtId="0" fontId="2" fillId="5" borderId="58" xfId="6" applyFont="1" applyFill="1" applyBorder="1" applyAlignment="1" applyProtection="1">
      <alignment horizontal="center" shrinkToFit="1"/>
      <protection hidden="1"/>
    </xf>
    <xf numFmtId="0" fontId="4" fillId="3" borderId="26" xfId="6" applyFont="1" applyFill="1" applyBorder="1" applyAlignment="1" applyProtection="1">
      <alignment horizontal="left" vertical="center" shrinkToFit="1"/>
      <protection hidden="1"/>
    </xf>
    <xf numFmtId="0" fontId="4" fillId="3" borderId="1" xfId="6" applyFont="1" applyFill="1" applyBorder="1" applyAlignment="1" applyProtection="1">
      <alignment horizontal="left" vertical="center" shrinkToFit="1"/>
      <protection hidden="1"/>
    </xf>
    <xf numFmtId="0" fontId="4" fillId="0" borderId="31" xfId="5" applyFont="1" applyBorder="1" applyAlignment="1" applyProtection="1">
      <alignment horizontal="center" vertical="center" shrinkToFit="1"/>
      <protection hidden="1"/>
    </xf>
    <xf numFmtId="0" fontId="4" fillId="0" borderId="33" xfId="5" applyFont="1" applyBorder="1" applyAlignment="1" applyProtection="1">
      <alignment horizontal="center" vertical="center" shrinkToFit="1"/>
      <protection hidden="1"/>
    </xf>
    <xf numFmtId="0" fontId="4" fillId="0" borderId="45" xfId="5" applyFont="1" applyBorder="1" applyAlignment="1" applyProtection="1">
      <alignment horizontal="center" vertical="center" shrinkToFit="1"/>
      <protection hidden="1"/>
    </xf>
    <xf numFmtId="0" fontId="4" fillId="0" borderId="32" xfId="5" applyFont="1" applyBorder="1" applyAlignment="1" applyProtection="1">
      <alignment horizontal="center" vertical="center" shrinkToFit="1"/>
      <protection hidden="1"/>
    </xf>
    <xf numFmtId="0" fontId="4" fillId="0" borderId="1" xfId="5" applyFont="1" applyBorder="1" applyAlignment="1" applyProtection="1">
      <alignment horizontal="center" vertical="center" shrinkToFit="1"/>
      <protection hidden="1"/>
    </xf>
    <xf numFmtId="0" fontId="4" fillId="0" borderId="46" xfId="5" applyFont="1" applyBorder="1" applyAlignment="1" applyProtection="1">
      <alignment horizontal="center" vertical="center" shrinkToFit="1"/>
      <protection hidden="1"/>
    </xf>
    <xf numFmtId="0" fontId="4" fillId="3" borderId="43" xfId="5" applyFont="1" applyFill="1" applyBorder="1" applyAlignment="1" applyProtection="1">
      <alignment horizontal="center" vertical="center" shrinkToFit="1"/>
      <protection hidden="1"/>
    </xf>
    <xf numFmtId="0" fontId="4" fillId="3" borderId="44" xfId="5" applyFont="1" applyFill="1" applyBorder="1" applyAlignment="1" applyProtection="1">
      <alignment horizontal="center" vertical="center" shrinkToFit="1"/>
      <protection hidden="1"/>
    </xf>
    <xf numFmtId="0" fontId="4" fillId="3" borderId="11" xfId="5" applyFont="1" applyFill="1" applyBorder="1" applyAlignment="1" applyProtection="1">
      <alignment horizontal="center" vertical="center" wrapText="1" shrinkToFit="1"/>
      <protection hidden="1"/>
    </xf>
    <xf numFmtId="0" fontId="4" fillId="3" borderId="12" xfId="5" applyFont="1" applyFill="1" applyBorder="1" applyAlignment="1" applyProtection="1">
      <alignment horizontal="center" vertical="center" wrapText="1" shrinkToFit="1"/>
      <protection hidden="1"/>
    </xf>
    <xf numFmtId="0" fontId="4" fillId="3" borderId="13" xfId="5" applyFont="1" applyFill="1" applyBorder="1" applyAlignment="1" applyProtection="1">
      <alignment horizontal="center" vertical="center" wrapText="1" shrinkToFit="1"/>
      <protection hidden="1"/>
    </xf>
    <xf numFmtId="0" fontId="4" fillId="3" borderId="14" xfId="5" applyFont="1" applyFill="1" applyBorder="1" applyAlignment="1" applyProtection="1">
      <alignment horizontal="center" vertical="center" wrapText="1" shrinkToFit="1"/>
      <protection hidden="1"/>
    </xf>
    <xf numFmtId="0" fontId="4" fillId="3" borderId="15" xfId="5" applyFont="1" applyFill="1" applyBorder="1" applyAlignment="1" applyProtection="1">
      <alignment horizontal="center" vertical="center" wrapText="1" shrinkToFit="1"/>
      <protection hidden="1"/>
    </xf>
    <xf numFmtId="0" fontId="4" fillId="3" borderId="16" xfId="5" applyFont="1" applyFill="1" applyBorder="1" applyAlignment="1" applyProtection="1">
      <alignment horizontal="center" vertical="center" wrapText="1" shrinkToFit="1"/>
      <protection hidden="1"/>
    </xf>
    <xf numFmtId="38" fontId="14" fillId="2" borderId="10" xfId="1" applyFont="1" applyFill="1" applyBorder="1" applyAlignment="1" applyProtection="1">
      <alignment horizontal="right" shrinkToFit="1"/>
      <protection hidden="1"/>
    </xf>
    <xf numFmtId="38" fontId="14" fillId="2" borderId="18" xfId="1" applyFont="1" applyFill="1" applyBorder="1" applyAlignment="1" applyProtection="1">
      <alignment horizontal="right" shrinkToFit="1"/>
      <protection hidden="1"/>
    </xf>
    <xf numFmtId="49" fontId="4" fillId="0" borderId="12" xfId="5" applyNumberFormat="1" applyFont="1" applyBorder="1" applyAlignment="1" applyProtection="1">
      <alignment horizontal="center" vertical="center" shrinkToFit="1"/>
      <protection hidden="1"/>
    </xf>
    <xf numFmtId="49" fontId="4" fillId="0" borderId="38" xfId="5" applyNumberFormat="1" applyFont="1" applyBorder="1" applyAlignment="1" applyProtection="1">
      <alignment horizontal="center" vertical="center" shrinkToFit="1"/>
      <protection hidden="1"/>
    </xf>
    <xf numFmtId="49" fontId="4" fillId="0" borderId="37" xfId="5" applyNumberFormat="1" applyFont="1" applyBorder="1" applyAlignment="1" applyProtection="1">
      <alignment horizontal="center" vertical="center" shrinkToFit="1"/>
      <protection hidden="1"/>
    </xf>
    <xf numFmtId="49" fontId="4" fillId="0" borderId="39" xfId="5" applyNumberFormat="1" applyFont="1" applyBorder="1" applyAlignment="1" applyProtection="1">
      <alignment horizontal="center" vertical="center" shrinkToFit="1"/>
      <protection hidden="1"/>
    </xf>
    <xf numFmtId="0" fontId="4" fillId="3" borderId="11" xfId="5" applyFont="1" applyFill="1" applyBorder="1" applyAlignment="1" applyProtection="1">
      <alignment horizontal="center" vertical="center" shrinkToFit="1"/>
      <protection hidden="1"/>
    </xf>
    <xf numFmtId="0" fontId="4" fillId="3" borderId="12" xfId="5" applyFont="1" applyFill="1" applyBorder="1" applyAlignment="1" applyProtection="1">
      <alignment horizontal="center" vertical="center" shrinkToFit="1"/>
      <protection hidden="1"/>
    </xf>
    <xf numFmtId="0" fontId="4" fillId="3" borderId="36" xfId="5" applyFont="1" applyFill="1" applyBorder="1" applyAlignment="1" applyProtection="1">
      <alignment horizontal="center" vertical="center" shrinkToFit="1"/>
      <protection hidden="1"/>
    </xf>
    <xf numFmtId="0" fontId="4" fillId="3" borderId="37" xfId="5" applyFont="1" applyFill="1" applyBorder="1" applyAlignment="1" applyProtection="1">
      <alignment horizontal="center" vertical="center" shrinkToFit="1"/>
      <protection hidden="1"/>
    </xf>
    <xf numFmtId="0" fontId="4" fillId="3" borderId="40" xfId="5" applyFont="1" applyFill="1" applyBorder="1" applyAlignment="1" applyProtection="1">
      <alignment horizontal="center" vertical="center" shrinkToFit="1"/>
      <protection hidden="1"/>
    </xf>
    <xf numFmtId="0" fontId="4" fillId="3" borderId="41" xfId="5" applyFont="1" applyFill="1" applyBorder="1" applyAlignment="1" applyProtection="1">
      <alignment horizontal="center" vertical="center" shrinkToFit="1"/>
      <protection hidden="1"/>
    </xf>
    <xf numFmtId="0" fontId="14" fillId="0" borderId="2" xfId="6" applyFont="1" applyBorder="1" applyAlignment="1" applyProtection="1">
      <alignment horizontal="left" shrinkToFit="1"/>
      <protection hidden="1"/>
    </xf>
    <xf numFmtId="0" fontId="14" fillId="0" borderId="55" xfId="6" applyFont="1" applyBorder="1" applyAlignment="1" applyProtection="1">
      <alignment horizontal="left" shrinkToFit="1"/>
      <protection hidden="1"/>
    </xf>
    <xf numFmtId="49" fontId="4" fillId="0" borderId="13" xfId="5" applyNumberFormat="1" applyFont="1" applyBorder="1" applyAlignment="1" applyProtection="1">
      <alignment horizontal="center" vertical="center" shrinkToFit="1"/>
      <protection hidden="1"/>
    </xf>
    <xf numFmtId="49" fontId="4" fillId="0" borderId="42" xfId="5" applyNumberFormat="1" applyFont="1" applyBorder="1" applyAlignment="1" applyProtection="1">
      <alignment horizontal="center" vertical="center" shrinkToFit="1"/>
      <protection hidden="1"/>
    </xf>
    <xf numFmtId="38" fontId="14" fillId="0" borderId="55" xfId="6" applyNumberFormat="1" applyFont="1" applyBorder="1" applyAlignment="1">
      <alignment horizontal="left" shrinkToFit="1"/>
    </xf>
    <xf numFmtId="0" fontId="2" fillId="0" borderId="59" xfId="6" applyFont="1" applyBorder="1" applyAlignment="1" applyProtection="1">
      <alignment vertical="center" textRotation="255"/>
      <protection hidden="1"/>
    </xf>
    <xf numFmtId="0" fontId="2" fillId="0" borderId="93" xfId="6" applyFont="1" applyBorder="1" applyAlignment="1" applyProtection="1">
      <alignment vertical="center" textRotation="255"/>
      <protection hidden="1"/>
    </xf>
    <xf numFmtId="0" fontId="2" fillId="0" borderId="54" xfId="6" applyFont="1" applyBorder="1" applyAlignment="1" applyProtection="1">
      <alignment vertical="center" textRotation="255"/>
      <protection hidden="1"/>
    </xf>
    <xf numFmtId="0" fontId="4" fillId="0" borderId="34" xfId="5" applyFont="1" applyBorder="1" applyAlignment="1" applyProtection="1">
      <alignment horizontal="center" vertical="center" shrinkToFit="1"/>
      <protection hidden="1"/>
    </xf>
    <xf numFmtId="0" fontId="4" fillId="0" borderId="35" xfId="5" applyFont="1" applyBorder="1" applyAlignment="1" applyProtection="1">
      <alignment horizontal="center" vertical="center" shrinkToFit="1"/>
      <protection hidden="1"/>
    </xf>
    <xf numFmtId="0" fontId="4" fillId="0" borderId="11" xfId="5" applyFont="1" applyBorder="1" applyAlignment="1" applyProtection="1">
      <alignment horizontal="center" vertical="center" wrapText="1" shrinkToFit="1"/>
      <protection hidden="1"/>
    </xf>
    <xf numFmtId="0" fontId="4" fillId="0" borderId="12" xfId="5" applyFont="1" applyBorder="1" applyAlignment="1" applyProtection="1">
      <alignment horizontal="center" vertical="center" wrapText="1" shrinkToFit="1"/>
      <protection hidden="1"/>
    </xf>
    <xf numFmtId="0" fontId="4" fillId="0" borderId="13" xfId="5" applyFont="1" applyBorder="1" applyAlignment="1" applyProtection="1">
      <alignment horizontal="center" vertical="center" wrapText="1" shrinkToFit="1"/>
      <protection hidden="1"/>
    </xf>
    <xf numFmtId="0" fontId="4" fillId="0" borderId="14" xfId="5" applyFont="1" applyBorder="1" applyAlignment="1" applyProtection="1">
      <alignment horizontal="center" vertical="center" wrapText="1" shrinkToFit="1"/>
      <protection hidden="1"/>
    </xf>
    <xf numFmtId="0" fontId="4" fillId="0" borderId="15" xfId="5" applyFont="1" applyBorder="1" applyAlignment="1" applyProtection="1">
      <alignment horizontal="center" vertical="center" wrapText="1" shrinkToFit="1"/>
      <protection hidden="1"/>
    </xf>
    <xf numFmtId="0" fontId="4" fillId="0" borderId="16" xfId="5" applyFont="1" applyBorder="1" applyAlignment="1" applyProtection="1">
      <alignment horizontal="center" vertical="center" wrapText="1" shrinkToFit="1"/>
      <protection hidden="1"/>
    </xf>
    <xf numFmtId="0" fontId="4" fillId="0" borderId="0" xfId="6" applyFont="1" applyAlignment="1" applyProtection="1">
      <alignment horizontal="left" wrapText="1"/>
      <protection hidden="1"/>
    </xf>
    <xf numFmtId="0" fontId="4" fillId="0" borderId="8" xfId="6" applyFont="1" applyBorder="1" applyAlignment="1" applyProtection="1">
      <alignment horizontal="left" wrapText="1"/>
      <protection hidden="1"/>
    </xf>
    <xf numFmtId="0" fontId="4" fillId="0" borderId="7" xfId="6" applyFont="1" applyBorder="1" applyAlignment="1" applyProtection="1">
      <alignment horizontal="left" vertical="top" wrapText="1"/>
      <protection hidden="1"/>
    </xf>
    <xf numFmtId="0" fontId="4" fillId="0" borderId="0" xfId="6" applyFont="1" applyAlignment="1" applyProtection="1">
      <alignment horizontal="left" vertical="top" wrapText="1"/>
      <protection hidden="1"/>
    </xf>
    <xf numFmtId="0" fontId="4" fillId="0" borderId="8" xfId="6" applyFont="1" applyBorder="1" applyAlignment="1" applyProtection="1">
      <alignment horizontal="left" vertical="top" wrapText="1"/>
      <protection hidden="1"/>
    </xf>
    <xf numFmtId="0" fontId="4" fillId="0" borderId="10" xfId="6" applyFont="1" applyBorder="1" applyAlignment="1" applyProtection="1">
      <alignment horizontal="center" vertical="center" shrinkToFit="1"/>
      <protection hidden="1"/>
    </xf>
    <xf numFmtId="0" fontId="4" fillId="0" borderId="18" xfId="6" applyFont="1" applyBorder="1" applyAlignment="1" applyProtection="1">
      <alignment horizontal="center" vertical="center" shrinkToFit="1"/>
      <protection hidden="1"/>
    </xf>
    <xf numFmtId="0" fontId="4" fillId="0" borderId="19" xfId="6" applyFont="1" applyBorder="1" applyAlignment="1" applyProtection="1">
      <alignment horizontal="center" vertical="center" shrinkToFit="1"/>
      <protection hidden="1"/>
    </xf>
    <xf numFmtId="3" fontId="17" fillId="0" borderId="29" xfId="1" applyNumberFormat="1" applyFont="1" applyFill="1" applyBorder="1" applyAlignment="1" applyProtection="1">
      <alignment vertical="center"/>
      <protection hidden="1"/>
    </xf>
    <xf numFmtId="3" fontId="17" fillId="0" borderId="25" xfId="1" applyNumberFormat="1" applyFont="1" applyFill="1" applyBorder="1" applyAlignment="1" applyProtection="1">
      <alignment vertical="center"/>
      <protection hidden="1"/>
    </xf>
    <xf numFmtId="3" fontId="17" fillId="0" borderId="74" xfId="1" applyNumberFormat="1" applyFont="1" applyFill="1" applyBorder="1" applyAlignment="1" applyProtection="1">
      <alignment vertical="center"/>
      <protection hidden="1"/>
    </xf>
    <xf numFmtId="3" fontId="17" fillId="0" borderId="6" xfId="1" applyNumberFormat="1" applyFont="1" applyFill="1" applyBorder="1" applyAlignment="1" applyProtection="1">
      <alignment vertical="center"/>
      <protection hidden="1"/>
    </xf>
    <xf numFmtId="3" fontId="17" fillId="0" borderId="0" xfId="1" applyNumberFormat="1" applyFont="1" applyFill="1" applyBorder="1" applyAlignment="1" applyProtection="1">
      <alignment vertical="center"/>
      <protection hidden="1"/>
    </xf>
    <xf numFmtId="3" fontId="17" fillId="0" borderId="8" xfId="1" applyNumberFormat="1" applyFont="1" applyFill="1" applyBorder="1" applyAlignment="1" applyProtection="1">
      <alignment vertical="center"/>
      <protection hidden="1"/>
    </xf>
    <xf numFmtId="3" fontId="17" fillId="0" borderId="21" xfId="1" applyNumberFormat="1" applyFont="1" applyFill="1" applyBorder="1" applyAlignment="1" applyProtection="1">
      <alignment vertical="center"/>
      <protection hidden="1"/>
    </xf>
    <xf numFmtId="3" fontId="17" fillId="0" borderId="15" xfId="1" applyNumberFormat="1" applyFont="1" applyFill="1" applyBorder="1" applyAlignment="1" applyProtection="1">
      <alignment vertical="center"/>
      <protection hidden="1"/>
    </xf>
    <xf numFmtId="3" fontId="17" fillId="0" borderId="16" xfId="1" applyNumberFormat="1" applyFont="1" applyFill="1" applyBorder="1" applyAlignment="1" applyProtection="1">
      <alignment vertical="center"/>
      <protection hidden="1"/>
    </xf>
    <xf numFmtId="0" fontId="4" fillId="0" borderId="11" xfId="5" applyFont="1" applyBorder="1" applyAlignment="1" applyProtection="1">
      <alignment horizontal="center" vertical="center" shrinkToFit="1"/>
      <protection hidden="1"/>
    </xf>
    <xf numFmtId="0" fontId="4" fillId="0" borderId="12" xfId="5" applyFont="1" applyBorder="1" applyAlignment="1" applyProtection="1">
      <alignment horizontal="center" vertical="center" shrinkToFit="1"/>
      <protection hidden="1"/>
    </xf>
    <xf numFmtId="0" fontId="4" fillId="0" borderId="36" xfId="5" applyFont="1" applyBorder="1" applyAlignment="1" applyProtection="1">
      <alignment horizontal="center" vertical="center" shrinkToFit="1"/>
      <protection hidden="1"/>
    </xf>
    <xf numFmtId="0" fontId="4" fillId="0" borderId="37" xfId="5" applyFont="1" applyBorder="1" applyAlignment="1" applyProtection="1">
      <alignment horizontal="center" vertical="center" shrinkToFit="1"/>
      <protection hidden="1"/>
    </xf>
    <xf numFmtId="0" fontId="4" fillId="0" borderId="40" xfId="5" applyFont="1" applyBorder="1" applyAlignment="1" applyProtection="1">
      <alignment horizontal="center" vertical="center" shrinkToFit="1"/>
      <protection hidden="1"/>
    </xf>
    <xf numFmtId="0" fontId="4" fillId="0" borderId="41" xfId="5" applyFont="1" applyBorder="1" applyAlignment="1" applyProtection="1">
      <alignment horizontal="center" vertical="center" shrinkToFit="1"/>
      <protection hidden="1"/>
    </xf>
    <xf numFmtId="0" fontId="4" fillId="0" borderId="17" xfId="6" applyFont="1" applyBorder="1" applyAlignment="1" applyProtection="1">
      <alignment horizontal="center" vertical="center" shrinkToFit="1"/>
      <protection hidden="1"/>
    </xf>
    <xf numFmtId="0" fontId="4" fillId="0" borderId="9" xfId="6" applyFont="1" applyBorder="1" applyAlignment="1" applyProtection="1">
      <alignment horizontal="center" vertical="center" shrinkToFit="1"/>
      <protection hidden="1"/>
    </xf>
    <xf numFmtId="0" fontId="4" fillId="0" borderId="43" xfId="5" applyFont="1" applyBorder="1" applyAlignment="1" applyProtection="1">
      <alignment horizontal="center" vertical="center" shrinkToFit="1"/>
      <protection hidden="1"/>
    </xf>
    <xf numFmtId="0" fontId="4" fillId="0" borderId="44" xfId="5" applyFont="1" applyBorder="1" applyAlignment="1" applyProtection="1">
      <alignment horizontal="center" vertical="center" shrinkToFit="1"/>
      <protection hidden="1"/>
    </xf>
    <xf numFmtId="180" fontId="7" fillId="0" borderId="10" xfId="6" applyNumberFormat="1" applyFont="1" applyBorder="1" applyAlignment="1" applyProtection="1">
      <alignment horizontal="center" vertical="center"/>
      <protection hidden="1"/>
    </xf>
    <xf numFmtId="180" fontId="7" fillId="0" borderId="9" xfId="6" applyNumberFormat="1" applyFont="1" applyBorder="1" applyAlignment="1" applyProtection="1">
      <alignment horizontal="center" vertical="center"/>
      <protection hidden="1"/>
    </xf>
    <xf numFmtId="181" fontId="7" fillId="0" borderId="10" xfId="6" applyNumberFormat="1" applyFont="1" applyBorder="1" applyAlignment="1" applyProtection="1">
      <alignment horizontal="center" vertical="center"/>
      <protection hidden="1"/>
    </xf>
    <xf numFmtId="181" fontId="7" fillId="0" borderId="9" xfId="6" applyNumberFormat="1" applyFont="1" applyBorder="1" applyAlignment="1" applyProtection="1">
      <alignment horizontal="center" vertical="center"/>
      <protection hidden="1"/>
    </xf>
    <xf numFmtId="0" fontId="4" fillId="0" borderId="7" xfId="6" applyFont="1" applyBorder="1" applyAlignment="1" applyProtection="1">
      <alignment horizontal="left" vertical="top" shrinkToFit="1"/>
      <protection hidden="1"/>
    </xf>
    <xf numFmtId="0" fontId="4" fillId="0" borderId="0" xfId="6" applyFont="1" applyAlignment="1" applyProtection="1">
      <alignment horizontal="left" vertical="top" shrinkToFit="1"/>
      <protection hidden="1"/>
    </xf>
    <xf numFmtId="0" fontId="4" fillId="0" borderId="0" xfId="6" applyFont="1" applyAlignment="1" applyProtection="1">
      <alignment vertical="center" shrinkToFit="1"/>
      <protection hidden="1"/>
    </xf>
    <xf numFmtId="0" fontId="4" fillId="0" borderId="8" xfId="6" applyFont="1" applyBorder="1" applyAlignment="1" applyProtection="1">
      <alignment vertical="center" shrinkToFit="1"/>
      <protection hidden="1"/>
    </xf>
    <xf numFmtId="0" fontId="4" fillId="0" borderId="26" xfId="6" applyFont="1" applyBorder="1" applyAlignment="1" applyProtection="1">
      <alignment horizontal="left" vertical="center" shrinkToFit="1"/>
      <protection hidden="1"/>
    </xf>
    <xf numFmtId="0" fontId="4" fillId="0" borderId="1" xfId="6" applyFont="1" applyBorder="1" applyAlignment="1" applyProtection="1">
      <alignment horizontal="left" vertical="center" shrinkToFit="1"/>
      <protection hidden="1"/>
    </xf>
    <xf numFmtId="49" fontId="4" fillId="0" borderId="24" xfId="6" applyNumberFormat="1" applyFont="1" applyBorder="1" applyAlignment="1" applyProtection="1">
      <alignment horizontal="left" wrapText="1"/>
      <protection hidden="1"/>
    </xf>
    <xf numFmtId="0" fontId="4" fillId="0" borderId="25" xfId="6" applyFont="1" applyBorder="1" applyAlignment="1" applyProtection="1">
      <alignment horizontal="left" wrapText="1"/>
      <protection hidden="1"/>
    </xf>
    <xf numFmtId="0" fontId="4" fillId="0" borderId="74" xfId="6" applyFont="1" applyBorder="1" applyAlignment="1" applyProtection="1">
      <alignment horizontal="left" wrapText="1"/>
      <protection hidden="1"/>
    </xf>
    <xf numFmtId="0" fontId="4" fillId="0" borderId="7" xfId="6" applyFont="1" applyBorder="1" applyAlignment="1" applyProtection="1">
      <alignment horizontal="center" wrapText="1"/>
      <protection hidden="1"/>
    </xf>
    <xf numFmtId="0" fontId="4" fillId="0" borderId="0" xfId="6" applyFont="1" applyAlignment="1" applyProtection="1">
      <alignment horizontal="center" wrapText="1"/>
      <protection hidden="1"/>
    </xf>
    <xf numFmtId="178" fontId="14" fillId="5" borderId="2" xfId="6" applyNumberFormat="1" applyFont="1" applyFill="1" applyBorder="1" applyAlignment="1" applyProtection="1">
      <alignment horizontal="right" shrinkToFit="1"/>
      <protection hidden="1"/>
    </xf>
    <xf numFmtId="0" fontId="2" fillId="3" borderId="2" xfId="6" applyFont="1" applyFill="1" applyBorder="1" applyAlignment="1" applyProtection="1">
      <alignment horizontal="left" shrinkToFit="1"/>
      <protection hidden="1"/>
    </xf>
    <xf numFmtId="3" fontId="17" fillId="3" borderId="61" xfId="1" applyNumberFormat="1" applyFont="1" applyFill="1" applyBorder="1" applyAlignment="1" applyProtection="1">
      <alignment vertical="center"/>
      <protection hidden="1"/>
    </xf>
    <xf numFmtId="3" fontId="17" fillId="3" borderId="64" xfId="1" applyNumberFormat="1" applyFont="1" applyFill="1" applyBorder="1" applyAlignment="1" applyProtection="1">
      <alignment vertical="center"/>
      <protection hidden="1"/>
    </xf>
    <xf numFmtId="3" fontId="17" fillId="3" borderId="2" xfId="1" applyNumberFormat="1" applyFont="1" applyFill="1" applyBorder="1" applyAlignment="1" applyProtection="1">
      <alignment vertical="center"/>
      <protection hidden="1"/>
    </xf>
    <xf numFmtId="3" fontId="17" fillId="3" borderId="55" xfId="1" applyNumberFormat="1" applyFont="1" applyFill="1" applyBorder="1" applyAlignment="1" applyProtection="1">
      <alignment vertical="center"/>
      <protection hidden="1"/>
    </xf>
    <xf numFmtId="3" fontId="17" fillId="3" borderId="58" xfId="1" applyNumberFormat="1" applyFont="1" applyFill="1" applyBorder="1" applyAlignment="1" applyProtection="1">
      <alignment vertical="center"/>
      <protection hidden="1"/>
    </xf>
    <xf numFmtId="3" fontId="17" fillId="3" borderId="65" xfId="1" applyNumberFormat="1" applyFont="1" applyFill="1" applyBorder="1" applyAlignment="1" applyProtection="1">
      <alignment vertical="center"/>
      <protection hidden="1"/>
    </xf>
    <xf numFmtId="0" fontId="2" fillId="3" borderId="29" xfId="6" applyFont="1" applyFill="1" applyBorder="1" applyAlignment="1" applyProtection="1">
      <alignment vertical="center" wrapText="1"/>
      <protection hidden="1"/>
    </xf>
    <xf numFmtId="0" fontId="8" fillId="0" borderId="1" xfId="6" applyFont="1" applyBorder="1" applyAlignment="1" applyProtection="1">
      <alignment horizontal="distributed" vertical="center" indent="3"/>
      <protection hidden="1"/>
    </xf>
    <xf numFmtId="0" fontId="11" fillId="2" borderId="75" xfId="6" applyFont="1" applyFill="1" applyBorder="1" applyAlignment="1">
      <alignment horizontal="center" vertical="center" textRotation="255"/>
    </xf>
    <xf numFmtId="0" fontId="11" fillId="2" borderId="76" xfId="6" applyFont="1" applyFill="1" applyBorder="1" applyAlignment="1">
      <alignment horizontal="center" vertical="center" textRotation="255"/>
    </xf>
    <xf numFmtId="0" fontId="9" fillId="2" borderId="2" xfId="6" applyFont="1" applyFill="1" applyBorder="1" applyAlignment="1">
      <alignment horizontal="center" vertical="center" textRotation="255"/>
    </xf>
  </cellXfs>
  <cellStyles count="10">
    <cellStyle name="パーセント" xfId="9" builtinId="5"/>
    <cellStyle name="桁区切り" xfId="1" builtinId="6"/>
    <cellStyle name="桁区切り 2" xfId="2"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4" xfId="7" xr:uid="{00000000-0005-0000-0000-000007000000}"/>
    <cellStyle name="標準 5" xfId="8" xr:uid="{00000000-0005-0000-0000-000008000000}"/>
    <cellStyle name="標準_請求書" xfId="6" xr:uid="{00000000-0005-0000-0000-000009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85725</xdr:colOff>
      <xdr:row>12</xdr:row>
      <xdr:rowOff>104776</xdr:rowOff>
    </xdr:from>
    <xdr:to>
      <xdr:col>36</xdr:col>
      <xdr:colOff>123825</xdr:colOff>
      <xdr:row>13</xdr:row>
      <xdr:rowOff>85726</xdr:rowOff>
    </xdr:to>
    <xdr:sp macro="" textlink="">
      <xdr:nvSpPr>
        <xdr:cNvPr id="26790" name="Oval 1">
          <a:extLst>
            <a:ext uri="{FF2B5EF4-FFF2-40B4-BE49-F238E27FC236}">
              <a16:creationId xmlns:a16="http://schemas.microsoft.com/office/drawing/2014/main" id="{00000000-0008-0000-0200-0000A6680000}"/>
            </a:ext>
          </a:extLst>
        </xdr:cNvPr>
        <xdr:cNvSpPr>
          <a:spLocks noChangeArrowheads="1"/>
        </xdr:cNvSpPr>
      </xdr:nvSpPr>
      <xdr:spPr bwMode="auto">
        <a:xfrm>
          <a:off x="6905625" y="2390776"/>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19050</xdr:colOff>
      <xdr:row>47</xdr:row>
      <xdr:rowOff>104775</xdr:rowOff>
    </xdr:from>
    <xdr:to>
      <xdr:col>36</xdr:col>
      <xdr:colOff>152399</xdr:colOff>
      <xdr:row>48</xdr:row>
      <xdr:rowOff>114300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48400" y="10677525"/>
          <a:ext cx="933449"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請 求 者 控</a:t>
          </a:r>
        </a:p>
      </xdr:txBody>
    </xdr:sp>
    <xdr:clientData/>
  </xdr:twoCellAnchor>
  <xdr:twoCellAnchor>
    <xdr:from>
      <xdr:col>32</xdr:col>
      <xdr:colOff>9525</xdr:colOff>
      <xdr:row>96</xdr:row>
      <xdr:rowOff>114300</xdr:rowOff>
    </xdr:from>
    <xdr:to>
      <xdr:col>36</xdr:col>
      <xdr:colOff>152399</xdr:colOff>
      <xdr:row>97</xdr:row>
      <xdr:rowOff>123825</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6238875" y="21707475"/>
          <a:ext cx="94297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現　場　控</a:t>
          </a:r>
        </a:p>
      </xdr:txBody>
    </xdr:sp>
    <xdr:clientData/>
  </xdr:twoCellAnchor>
  <xdr:twoCellAnchor>
    <xdr:from>
      <xdr:col>32</xdr:col>
      <xdr:colOff>9525</xdr:colOff>
      <xdr:row>145</xdr:row>
      <xdr:rowOff>114300</xdr:rowOff>
    </xdr:from>
    <xdr:to>
      <xdr:col>36</xdr:col>
      <xdr:colOff>152399</xdr:colOff>
      <xdr:row>146</xdr:row>
      <xdr:rowOff>123825</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6238875" y="32727900"/>
          <a:ext cx="94297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請　求　用</a:t>
          </a:r>
        </a:p>
      </xdr:txBody>
    </xdr:sp>
    <xdr:clientData/>
  </xdr:twoCellAnchor>
  <xdr:twoCellAnchor>
    <xdr:from>
      <xdr:col>35</xdr:col>
      <xdr:colOff>85725</xdr:colOff>
      <xdr:row>61</xdr:row>
      <xdr:rowOff>104776</xdr:rowOff>
    </xdr:from>
    <xdr:to>
      <xdr:col>36</xdr:col>
      <xdr:colOff>123825</xdr:colOff>
      <xdr:row>62</xdr:row>
      <xdr:rowOff>85726</xdr:rowOff>
    </xdr:to>
    <xdr:sp macro="" textlink="">
      <xdr:nvSpPr>
        <xdr:cNvPr id="22" name="Oval 1">
          <a:extLst>
            <a:ext uri="{FF2B5EF4-FFF2-40B4-BE49-F238E27FC236}">
              <a16:creationId xmlns:a16="http://schemas.microsoft.com/office/drawing/2014/main" id="{00000000-0008-0000-0200-000016000000}"/>
            </a:ext>
          </a:extLst>
        </xdr:cNvPr>
        <xdr:cNvSpPr>
          <a:spLocks noChangeArrowheads="1"/>
        </xdr:cNvSpPr>
      </xdr:nvSpPr>
      <xdr:spPr bwMode="auto">
        <a:xfrm>
          <a:off x="6905625" y="2390776"/>
          <a:ext cx="23812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110</xdr:row>
      <xdr:rowOff>104776</xdr:rowOff>
    </xdr:from>
    <xdr:to>
      <xdr:col>36</xdr:col>
      <xdr:colOff>123825</xdr:colOff>
      <xdr:row>111</xdr:row>
      <xdr:rowOff>85726</xdr:rowOff>
    </xdr:to>
    <xdr:sp macro="" textlink="">
      <xdr:nvSpPr>
        <xdr:cNvPr id="23" name="Oval 1">
          <a:extLst>
            <a:ext uri="{FF2B5EF4-FFF2-40B4-BE49-F238E27FC236}">
              <a16:creationId xmlns:a16="http://schemas.microsoft.com/office/drawing/2014/main" id="{00000000-0008-0000-0200-000017000000}"/>
            </a:ext>
          </a:extLst>
        </xdr:cNvPr>
        <xdr:cNvSpPr>
          <a:spLocks noChangeArrowheads="1"/>
        </xdr:cNvSpPr>
      </xdr:nvSpPr>
      <xdr:spPr bwMode="auto">
        <a:xfrm>
          <a:off x="6905625" y="2390776"/>
          <a:ext cx="23812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61</xdr:row>
      <xdr:rowOff>104776</xdr:rowOff>
    </xdr:from>
    <xdr:to>
      <xdr:col>36</xdr:col>
      <xdr:colOff>123825</xdr:colOff>
      <xdr:row>62</xdr:row>
      <xdr:rowOff>85726</xdr:rowOff>
    </xdr:to>
    <xdr:sp macro="" textlink="">
      <xdr:nvSpPr>
        <xdr:cNvPr id="9" name="Oval 1">
          <a:extLst>
            <a:ext uri="{FF2B5EF4-FFF2-40B4-BE49-F238E27FC236}">
              <a16:creationId xmlns:a16="http://schemas.microsoft.com/office/drawing/2014/main" id="{2485DE33-5266-4CEA-BCE9-62A0C3ABE567}"/>
            </a:ext>
          </a:extLst>
        </xdr:cNvPr>
        <xdr:cNvSpPr>
          <a:spLocks noChangeArrowheads="1"/>
        </xdr:cNvSpPr>
      </xdr:nvSpPr>
      <xdr:spPr bwMode="auto">
        <a:xfrm>
          <a:off x="6905625" y="2809876"/>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110</xdr:row>
      <xdr:rowOff>104776</xdr:rowOff>
    </xdr:from>
    <xdr:to>
      <xdr:col>36</xdr:col>
      <xdr:colOff>123825</xdr:colOff>
      <xdr:row>111</xdr:row>
      <xdr:rowOff>85726</xdr:rowOff>
    </xdr:to>
    <xdr:sp macro="" textlink="">
      <xdr:nvSpPr>
        <xdr:cNvPr id="10" name="Oval 1">
          <a:extLst>
            <a:ext uri="{FF2B5EF4-FFF2-40B4-BE49-F238E27FC236}">
              <a16:creationId xmlns:a16="http://schemas.microsoft.com/office/drawing/2014/main" id="{E1F9EA47-EF32-48F5-9FBE-33003170E4B0}"/>
            </a:ext>
          </a:extLst>
        </xdr:cNvPr>
        <xdr:cNvSpPr>
          <a:spLocks noChangeArrowheads="1"/>
        </xdr:cNvSpPr>
      </xdr:nvSpPr>
      <xdr:spPr bwMode="auto">
        <a:xfrm>
          <a:off x="6905625" y="14230351"/>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110</xdr:row>
      <xdr:rowOff>104776</xdr:rowOff>
    </xdr:from>
    <xdr:to>
      <xdr:col>36</xdr:col>
      <xdr:colOff>123825</xdr:colOff>
      <xdr:row>111</xdr:row>
      <xdr:rowOff>85726</xdr:rowOff>
    </xdr:to>
    <xdr:sp macro="" textlink="">
      <xdr:nvSpPr>
        <xdr:cNvPr id="11" name="Oval 1">
          <a:extLst>
            <a:ext uri="{FF2B5EF4-FFF2-40B4-BE49-F238E27FC236}">
              <a16:creationId xmlns:a16="http://schemas.microsoft.com/office/drawing/2014/main" id="{39C52C8D-1C9A-41BF-8DF9-D11B870728C6}"/>
            </a:ext>
          </a:extLst>
        </xdr:cNvPr>
        <xdr:cNvSpPr>
          <a:spLocks noChangeArrowheads="1"/>
        </xdr:cNvSpPr>
      </xdr:nvSpPr>
      <xdr:spPr bwMode="auto">
        <a:xfrm>
          <a:off x="6905625" y="14230351"/>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85725</xdr:colOff>
      <xdr:row>12</xdr:row>
      <xdr:rowOff>104776</xdr:rowOff>
    </xdr:from>
    <xdr:to>
      <xdr:col>36</xdr:col>
      <xdr:colOff>123825</xdr:colOff>
      <xdr:row>13</xdr:row>
      <xdr:rowOff>85726</xdr:rowOff>
    </xdr:to>
    <xdr:sp macro="" textlink="">
      <xdr:nvSpPr>
        <xdr:cNvPr id="2" name="Oval 1">
          <a:extLst>
            <a:ext uri="{FF2B5EF4-FFF2-40B4-BE49-F238E27FC236}">
              <a16:creationId xmlns:a16="http://schemas.microsoft.com/office/drawing/2014/main" id="{A93941A8-B4DC-4234-AFA2-381C803D4ACC}"/>
            </a:ext>
          </a:extLst>
        </xdr:cNvPr>
        <xdr:cNvSpPr>
          <a:spLocks noChangeArrowheads="1"/>
        </xdr:cNvSpPr>
      </xdr:nvSpPr>
      <xdr:spPr bwMode="auto">
        <a:xfrm>
          <a:off x="6905625" y="2809876"/>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19050</xdr:colOff>
      <xdr:row>47</xdr:row>
      <xdr:rowOff>104775</xdr:rowOff>
    </xdr:from>
    <xdr:to>
      <xdr:col>36</xdr:col>
      <xdr:colOff>152399</xdr:colOff>
      <xdr:row>48</xdr:row>
      <xdr:rowOff>114300</xdr:rowOff>
    </xdr:to>
    <xdr:sp macro="" textlink="">
      <xdr:nvSpPr>
        <xdr:cNvPr id="3" name="テキスト ボックス 2">
          <a:extLst>
            <a:ext uri="{FF2B5EF4-FFF2-40B4-BE49-F238E27FC236}">
              <a16:creationId xmlns:a16="http://schemas.microsoft.com/office/drawing/2014/main" id="{5CC94680-0A07-4DF0-9D7E-5A2482203A2B}"/>
            </a:ext>
          </a:extLst>
        </xdr:cNvPr>
        <xdr:cNvSpPr txBox="1"/>
      </xdr:nvSpPr>
      <xdr:spPr>
        <a:xfrm>
          <a:off x="6248400" y="11068050"/>
          <a:ext cx="923924"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請 求 者 控</a:t>
          </a:r>
        </a:p>
      </xdr:txBody>
    </xdr:sp>
    <xdr:clientData/>
  </xdr:twoCellAnchor>
  <xdr:twoCellAnchor>
    <xdr:from>
      <xdr:col>32</xdr:col>
      <xdr:colOff>9525</xdr:colOff>
      <xdr:row>96</xdr:row>
      <xdr:rowOff>114300</xdr:rowOff>
    </xdr:from>
    <xdr:to>
      <xdr:col>36</xdr:col>
      <xdr:colOff>152399</xdr:colOff>
      <xdr:row>97</xdr:row>
      <xdr:rowOff>123825</xdr:rowOff>
    </xdr:to>
    <xdr:sp macro="" textlink="">
      <xdr:nvSpPr>
        <xdr:cNvPr id="4" name="テキスト ボックス 3">
          <a:extLst>
            <a:ext uri="{FF2B5EF4-FFF2-40B4-BE49-F238E27FC236}">
              <a16:creationId xmlns:a16="http://schemas.microsoft.com/office/drawing/2014/main" id="{86B75877-6064-46E6-A414-E17B7335328B}"/>
            </a:ext>
          </a:extLst>
        </xdr:cNvPr>
        <xdr:cNvSpPr txBox="1"/>
      </xdr:nvSpPr>
      <xdr:spPr>
        <a:xfrm>
          <a:off x="6238875" y="22574250"/>
          <a:ext cx="933449"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現　場　控</a:t>
          </a:r>
        </a:p>
      </xdr:txBody>
    </xdr:sp>
    <xdr:clientData/>
  </xdr:twoCellAnchor>
  <xdr:twoCellAnchor>
    <xdr:from>
      <xdr:col>32</xdr:col>
      <xdr:colOff>9525</xdr:colOff>
      <xdr:row>145</xdr:row>
      <xdr:rowOff>114300</xdr:rowOff>
    </xdr:from>
    <xdr:to>
      <xdr:col>36</xdr:col>
      <xdr:colOff>152399</xdr:colOff>
      <xdr:row>146</xdr:row>
      <xdr:rowOff>123825</xdr:rowOff>
    </xdr:to>
    <xdr:sp macro="" textlink="">
      <xdr:nvSpPr>
        <xdr:cNvPr id="5" name="テキスト ボックス 4">
          <a:extLst>
            <a:ext uri="{FF2B5EF4-FFF2-40B4-BE49-F238E27FC236}">
              <a16:creationId xmlns:a16="http://schemas.microsoft.com/office/drawing/2014/main" id="{ED4960CC-FE0B-4853-A4A5-65C40F73F4CA}"/>
            </a:ext>
          </a:extLst>
        </xdr:cNvPr>
        <xdr:cNvSpPr txBox="1"/>
      </xdr:nvSpPr>
      <xdr:spPr>
        <a:xfrm>
          <a:off x="6238875" y="34070925"/>
          <a:ext cx="933449"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請　求　用</a:t>
          </a:r>
        </a:p>
      </xdr:txBody>
    </xdr:sp>
    <xdr:clientData/>
  </xdr:twoCellAnchor>
  <xdr:twoCellAnchor>
    <xdr:from>
      <xdr:col>35</xdr:col>
      <xdr:colOff>85725</xdr:colOff>
      <xdr:row>61</xdr:row>
      <xdr:rowOff>104776</xdr:rowOff>
    </xdr:from>
    <xdr:to>
      <xdr:col>36</xdr:col>
      <xdr:colOff>123825</xdr:colOff>
      <xdr:row>62</xdr:row>
      <xdr:rowOff>85726</xdr:rowOff>
    </xdr:to>
    <xdr:sp macro="" textlink="">
      <xdr:nvSpPr>
        <xdr:cNvPr id="6" name="Oval 1">
          <a:extLst>
            <a:ext uri="{FF2B5EF4-FFF2-40B4-BE49-F238E27FC236}">
              <a16:creationId xmlns:a16="http://schemas.microsoft.com/office/drawing/2014/main" id="{A48E76A6-C003-4740-A429-6541E4458C72}"/>
            </a:ext>
          </a:extLst>
        </xdr:cNvPr>
        <xdr:cNvSpPr>
          <a:spLocks noChangeArrowheads="1"/>
        </xdr:cNvSpPr>
      </xdr:nvSpPr>
      <xdr:spPr bwMode="auto">
        <a:xfrm>
          <a:off x="6905625" y="14306551"/>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110</xdr:row>
      <xdr:rowOff>104776</xdr:rowOff>
    </xdr:from>
    <xdr:to>
      <xdr:col>36</xdr:col>
      <xdr:colOff>123825</xdr:colOff>
      <xdr:row>111</xdr:row>
      <xdr:rowOff>85726</xdr:rowOff>
    </xdr:to>
    <xdr:sp macro="" textlink="">
      <xdr:nvSpPr>
        <xdr:cNvPr id="7" name="Oval 1">
          <a:extLst>
            <a:ext uri="{FF2B5EF4-FFF2-40B4-BE49-F238E27FC236}">
              <a16:creationId xmlns:a16="http://schemas.microsoft.com/office/drawing/2014/main" id="{43FC43D0-66A2-46C1-9F69-F572B0D3285C}"/>
            </a:ext>
          </a:extLst>
        </xdr:cNvPr>
        <xdr:cNvSpPr>
          <a:spLocks noChangeArrowheads="1"/>
        </xdr:cNvSpPr>
      </xdr:nvSpPr>
      <xdr:spPr bwMode="auto">
        <a:xfrm>
          <a:off x="6905625" y="25803226"/>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61</xdr:row>
      <xdr:rowOff>104776</xdr:rowOff>
    </xdr:from>
    <xdr:to>
      <xdr:col>36</xdr:col>
      <xdr:colOff>123825</xdr:colOff>
      <xdr:row>62</xdr:row>
      <xdr:rowOff>85726</xdr:rowOff>
    </xdr:to>
    <xdr:sp macro="" textlink="">
      <xdr:nvSpPr>
        <xdr:cNvPr id="8" name="Oval 1">
          <a:extLst>
            <a:ext uri="{FF2B5EF4-FFF2-40B4-BE49-F238E27FC236}">
              <a16:creationId xmlns:a16="http://schemas.microsoft.com/office/drawing/2014/main" id="{4580C845-6DF7-4E79-9B8C-A0381D96D4A6}"/>
            </a:ext>
          </a:extLst>
        </xdr:cNvPr>
        <xdr:cNvSpPr>
          <a:spLocks noChangeArrowheads="1"/>
        </xdr:cNvSpPr>
      </xdr:nvSpPr>
      <xdr:spPr bwMode="auto">
        <a:xfrm>
          <a:off x="6905625" y="14306551"/>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110</xdr:row>
      <xdr:rowOff>104776</xdr:rowOff>
    </xdr:from>
    <xdr:to>
      <xdr:col>36</xdr:col>
      <xdr:colOff>123825</xdr:colOff>
      <xdr:row>111</xdr:row>
      <xdr:rowOff>85726</xdr:rowOff>
    </xdr:to>
    <xdr:sp macro="" textlink="">
      <xdr:nvSpPr>
        <xdr:cNvPr id="9" name="Oval 1">
          <a:extLst>
            <a:ext uri="{FF2B5EF4-FFF2-40B4-BE49-F238E27FC236}">
              <a16:creationId xmlns:a16="http://schemas.microsoft.com/office/drawing/2014/main" id="{FE713679-F159-4B9D-82C7-DABC7B7CBB5D}"/>
            </a:ext>
          </a:extLst>
        </xdr:cNvPr>
        <xdr:cNvSpPr>
          <a:spLocks noChangeArrowheads="1"/>
        </xdr:cNvSpPr>
      </xdr:nvSpPr>
      <xdr:spPr bwMode="auto">
        <a:xfrm>
          <a:off x="6905625" y="25803226"/>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110</xdr:row>
      <xdr:rowOff>104776</xdr:rowOff>
    </xdr:from>
    <xdr:to>
      <xdr:col>36</xdr:col>
      <xdr:colOff>123825</xdr:colOff>
      <xdr:row>111</xdr:row>
      <xdr:rowOff>85726</xdr:rowOff>
    </xdr:to>
    <xdr:sp macro="" textlink="">
      <xdr:nvSpPr>
        <xdr:cNvPr id="10" name="Oval 1">
          <a:extLst>
            <a:ext uri="{FF2B5EF4-FFF2-40B4-BE49-F238E27FC236}">
              <a16:creationId xmlns:a16="http://schemas.microsoft.com/office/drawing/2014/main" id="{F23C0A78-8942-41FC-84D8-338B2ACFA925}"/>
            </a:ext>
          </a:extLst>
        </xdr:cNvPr>
        <xdr:cNvSpPr>
          <a:spLocks noChangeArrowheads="1"/>
        </xdr:cNvSpPr>
      </xdr:nvSpPr>
      <xdr:spPr bwMode="auto">
        <a:xfrm>
          <a:off x="6905625" y="25803226"/>
          <a:ext cx="2381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G30"/>
  <sheetViews>
    <sheetView showGridLines="0" tabSelected="1" zoomScaleNormal="100" workbookViewId="0"/>
  </sheetViews>
  <sheetFormatPr defaultRowHeight="13.5" x14ac:dyDescent="0.15"/>
  <sheetData>
    <row r="1" spans="2:7" ht="24.95" customHeight="1" x14ac:dyDescent="0.15"/>
    <row r="2" spans="2:7" ht="24.95" customHeight="1" x14ac:dyDescent="0.15">
      <c r="B2" s="46" t="s">
        <v>219</v>
      </c>
    </row>
    <row r="3" spans="2:7" ht="24.95" customHeight="1" x14ac:dyDescent="0.15">
      <c r="B3" s="27"/>
    </row>
    <row r="4" spans="2:7" ht="24.95" customHeight="1" x14ac:dyDescent="0.15">
      <c r="B4" s="47" t="s">
        <v>131</v>
      </c>
      <c r="G4" s="26"/>
    </row>
    <row r="5" spans="2:7" ht="24.95" customHeight="1" x14ac:dyDescent="0.15">
      <c r="B5" s="47" t="s">
        <v>132</v>
      </c>
      <c r="G5" s="26"/>
    </row>
    <row r="6" spans="2:7" ht="24.95" customHeight="1" x14ac:dyDescent="0.15">
      <c r="B6" s="47" t="s">
        <v>133</v>
      </c>
      <c r="G6" s="26"/>
    </row>
    <row r="7" spans="2:7" ht="24.95" customHeight="1" x14ac:dyDescent="0.15">
      <c r="B7" s="47" t="s">
        <v>134</v>
      </c>
      <c r="G7" s="26"/>
    </row>
    <row r="8" spans="2:7" ht="24.95" customHeight="1" x14ac:dyDescent="0.15">
      <c r="B8" s="47" t="s">
        <v>114</v>
      </c>
      <c r="G8" s="26"/>
    </row>
    <row r="9" spans="2:7" ht="24.95" customHeight="1" x14ac:dyDescent="0.15">
      <c r="B9" s="47" t="s">
        <v>113</v>
      </c>
      <c r="G9" s="26"/>
    </row>
    <row r="10" spans="2:7" ht="24.95" customHeight="1" x14ac:dyDescent="0.15">
      <c r="G10" s="26"/>
    </row>
    <row r="11" spans="2:7" ht="24.95" customHeight="1" x14ac:dyDescent="0.15">
      <c r="B11" s="107" t="s">
        <v>220</v>
      </c>
      <c r="G11" s="26"/>
    </row>
    <row r="12" spans="2:7" ht="24.95" customHeight="1" x14ac:dyDescent="0.15">
      <c r="B12" s="106" t="s">
        <v>221</v>
      </c>
    </row>
    <row r="13" spans="2:7" ht="24.95" customHeight="1" x14ac:dyDescent="0.15">
      <c r="B13" s="106" t="s">
        <v>223</v>
      </c>
    </row>
    <row r="14" spans="2:7" ht="24.95" customHeight="1" x14ac:dyDescent="0.15">
      <c r="B14" s="106"/>
    </row>
    <row r="15" spans="2:7" ht="24.95" customHeight="1" x14ac:dyDescent="0.15">
      <c r="B15" s="106"/>
    </row>
    <row r="16" spans="2:7" ht="24.95" customHeight="1" x14ac:dyDescent="0.15">
      <c r="B16" s="106"/>
    </row>
    <row r="17" spans="2:2" ht="24.95" customHeight="1" x14ac:dyDescent="0.15"/>
    <row r="18" spans="2:2" ht="24.95" customHeight="1" x14ac:dyDescent="0.15">
      <c r="B18" s="47" t="s">
        <v>135</v>
      </c>
    </row>
    <row r="19" spans="2:2" ht="24.95" customHeight="1" x14ac:dyDescent="0.15">
      <c r="B19" s="47" t="s">
        <v>136</v>
      </c>
    </row>
    <row r="20" spans="2:2" ht="24.95" customHeight="1" x14ac:dyDescent="0.15">
      <c r="B20" s="47" t="s">
        <v>222</v>
      </c>
    </row>
    <row r="21" spans="2:2" ht="24.95" customHeight="1" x14ac:dyDescent="0.15">
      <c r="B21" s="47" t="s">
        <v>137</v>
      </c>
    </row>
    <row r="22" spans="2:2" ht="24.95" customHeight="1" x14ac:dyDescent="0.15">
      <c r="B22" s="47"/>
    </row>
    <row r="23" spans="2:2" ht="24.95" customHeight="1" x14ac:dyDescent="0.15"/>
    <row r="24" spans="2:2" ht="24.95" customHeight="1" x14ac:dyDescent="0.15"/>
    <row r="25" spans="2:2" ht="24.95" customHeight="1" x14ac:dyDescent="0.15"/>
    <row r="26" spans="2:2" ht="24.95" customHeight="1" x14ac:dyDescent="0.15"/>
    <row r="27" spans="2:2" ht="24.95" customHeight="1" x14ac:dyDescent="0.15"/>
    <row r="28" spans="2:2" ht="24.95" customHeight="1" x14ac:dyDescent="0.15"/>
    <row r="29" spans="2:2" ht="24.95" customHeight="1" x14ac:dyDescent="0.15"/>
    <row r="30" spans="2:2" ht="24.95" customHeight="1" x14ac:dyDescent="0.15"/>
  </sheetData>
  <sheetProtection algorithmName="SHA-512" hashValue="ALdWLd+tcWxnHI3OIlKs/bwh7qYCRBzZOEVFBDfsO5pSw+K1XSZvxhPzRCLnBG/fnvZbjJc/66p1+SzaJl1Qyg==" saltValue="ABntfGXLeleHhovHqBvMvQ==" spinCount="100000" sheet="1" objects="1" scenarios="1"/>
  <phoneticPr fontId="21"/>
  <pageMargins left="0.25" right="0.25"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59999389629810485"/>
    <pageSetUpPr fitToPage="1"/>
  </sheetPr>
  <dimension ref="A1:D99"/>
  <sheetViews>
    <sheetView zoomScale="85" zoomScaleNormal="85" workbookViewId="0">
      <pane ySplit="4" topLeftCell="A5" activePane="bottomLeft" state="frozen"/>
      <selection activeCell="B12" sqref="B12:I13"/>
      <selection pane="bottomLeft"/>
    </sheetView>
  </sheetViews>
  <sheetFormatPr defaultRowHeight="13.5" x14ac:dyDescent="0.15"/>
  <cols>
    <col min="2" max="2" width="18.125" customWidth="1"/>
    <col min="3" max="3" width="73.75" customWidth="1"/>
    <col min="4" max="4" width="128.375" customWidth="1"/>
  </cols>
  <sheetData>
    <row r="1" spans="1:4" ht="38.25" customHeight="1" x14ac:dyDescent="0.15">
      <c r="B1" s="23" t="s">
        <v>67</v>
      </c>
    </row>
    <row r="2" spans="1:4" ht="28.5" customHeight="1" x14ac:dyDescent="0.15"/>
    <row r="3" spans="1:4" ht="28.5" customHeight="1" thickBot="1" x14ac:dyDescent="0.3">
      <c r="B3" s="41" t="s">
        <v>117</v>
      </c>
      <c r="C3" s="33"/>
    </row>
    <row r="4" spans="1:4" ht="28.5" customHeight="1" thickBot="1" x14ac:dyDescent="0.2">
      <c r="A4" s="42" t="s">
        <v>63</v>
      </c>
      <c r="B4" s="43" t="s">
        <v>64</v>
      </c>
      <c r="C4" s="44" t="s">
        <v>65</v>
      </c>
      <c r="D4" s="45" t="s">
        <v>66</v>
      </c>
    </row>
    <row r="5" spans="1:4" ht="28.5" customHeight="1" thickTop="1" x14ac:dyDescent="0.15">
      <c r="A5" s="71">
        <v>1</v>
      </c>
      <c r="B5" s="28" t="s">
        <v>49</v>
      </c>
      <c r="C5" s="34"/>
      <c r="D5" s="108" t="s">
        <v>207</v>
      </c>
    </row>
    <row r="6" spans="1:4" ht="28.5" customHeight="1" x14ac:dyDescent="0.15">
      <c r="A6" s="70">
        <v>2</v>
      </c>
      <c r="B6" s="29" t="s">
        <v>50</v>
      </c>
      <c r="C6" s="110"/>
      <c r="D6" s="109" t="s">
        <v>176</v>
      </c>
    </row>
    <row r="7" spans="1:4" ht="28.5" customHeight="1" x14ac:dyDescent="0.15">
      <c r="A7" s="40">
        <v>3</v>
      </c>
      <c r="B7" s="29" t="s">
        <v>51</v>
      </c>
      <c r="C7" s="66"/>
      <c r="D7" s="109" t="s">
        <v>206</v>
      </c>
    </row>
    <row r="8" spans="1:4" ht="28.5" customHeight="1" x14ac:dyDescent="0.15">
      <c r="A8" s="40">
        <v>4</v>
      </c>
      <c r="B8" s="29" t="s">
        <v>115</v>
      </c>
      <c r="C8" s="66"/>
      <c r="D8" s="109" t="s">
        <v>177</v>
      </c>
    </row>
    <row r="9" spans="1:4" ht="28.5" customHeight="1" x14ac:dyDescent="0.15">
      <c r="A9" s="40">
        <v>5</v>
      </c>
      <c r="B9" s="29" t="s">
        <v>118</v>
      </c>
      <c r="C9" s="67"/>
      <c r="D9" s="109" t="s">
        <v>178</v>
      </c>
    </row>
    <row r="10" spans="1:4" ht="28.5" customHeight="1" x14ac:dyDescent="0.15">
      <c r="A10" s="70">
        <v>6</v>
      </c>
      <c r="B10" s="29" t="s">
        <v>52</v>
      </c>
      <c r="C10" s="37"/>
      <c r="D10" s="109" t="s">
        <v>108</v>
      </c>
    </row>
    <row r="11" spans="1:4" ht="28.5" customHeight="1" x14ac:dyDescent="0.15">
      <c r="A11" s="70">
        <v>7</v>
      </c>
      <c r="B11" s="29" t="s">
        <v>187</v>
      </c>
      <c r="C11" s="37"/>
      <c r="D11" s="109" t="s">
        <v>188</v>
      </c>
    </row>
    <row r="12" spans="1:4" ht="28.5" customHeight="1" x14ac:dyDescent="0.15">
      <c r="A12" s="70">
        <v>8</v>
      </c>
      <c r="B12" s="29" t="s">
        <v>107</v>
      </c>
      <c r="C12" s="35"/>
      <c r="D12" s="109" t="s">
        <v>179</v>
      </c>
    </row>
    <row r="13" spans="1:4" ht="28.5" customHeight="1" x14ac:dyDescent="0.15">
      <c r="A13" s="70">
        <v>9</v>
      </c>
      <c r="B13" s="29" t="s">
        <v>53</v>
      </c>
      <c r="C13" s="35"/>
      <c r="D13" s="109"/>
    </row>
    <row r="14" spans="1:4" ht="28.5" customHeight="1" x14ac:dyDescent="0.15">
      <c r="A14" s="70">
        <v>10</v>
      </c>
      <c r="B14" s="29" t="s">
        <v>54</v>
      </c>
      <c r="C14" s="35"/>
      <c r="D14" s="109"/>
    </row>
    <row r="15" spans="1:4" ht="28.5" customHeight="1" x14ac:dyDescent="0.15">
      <c r="A15" s="70">
        <v>11</v>
      </c>
      <c r="B15" s="29" t="s">
        <v>55</v>
      </c>
      <c r="C15" s="35"/>
      <c r="D15" s="32"/>
    </row>
    <row r="16" spans="1:4" ht="28.5" customHeight="1" x14ac:dyDescent="0.15">
      <c r="A16" s="70">
        <v>12</v>
      </c>
      <c r="B16" s="29" t="s">
        <v>56</v>
      </c>
      <c r="C16" s="35"/>
      <c r="D16" s="32" t="s">
        <v>180</v>
      </c>
    </row>
    <row r="17" spans="1:4" ht="28.5" customHeight="1" x14ac:dyDescent="0.15">
      <c r="A17" s="70">
        <v>13</v>
      </c>
      <c r="B17" s="29" t="s">
        <v>146</v>
      </c>
      <c r="C17" s="35"/>
      <c r="D17" s="32" t="s">
        <v>180</v>
      </c>
    </row>
    <row r="18" spans="1:4" ht="28.5" customHeight="1" x14ac:dyDescent="0.15">
      <c r="A18" s="70">
        <v>14</v>
      </c>
      <c r="B18" s="29" t="s">
        <v>57</v>
      </c>
      <c r="C18" s="35"/>
      <c r="D18" s="32" t="s">
        <v>181</v>
      </c>
    </row>
    <row r="19" spans="1:4" ht="28.5" customHeight="1" x14ac:dyDescent="0.15">
      <c r="A19" s="70">
        <v>15</v>
      </c>
      <c r="B19" s="29" t="s">
        <v>58</v>
      </c>
      <c r="C19" s="35"/>
      <c r="D19" s="32" t="s">
        <v>182</v>
      </c>
    </row>
    <row r="20" spans="1:4" ht="28.5" customHeight="1" x14ac:dyDescent="0.15">
      <c r="A20" s="70">
        <v>16</v>
      </c>
      <c r="B20" s="29" t="s">
        <v>59</v>
      </c>
      <c r="C20" s="35"/>
      <c r="D20" s="32" t="s">
        <v>186</v>
      </c>
    </row>
    <row r="21" spans="1:4" ht="28.5" customHeight="1" x14ac:dyDescent="0.15">
      <c r="A21" s="70">
        <v>17</v>
      </c>
      <c r="B21" s="29" t="s">
        <v>60</v>
      </c>
      <c r="C21" s="37"/>
      <c r="D21" s="32"/>
    </row>
    <row r="22" spans="1:4" ht="28.5" customHeight="1" x14ac:dyDescent="0.15">
      <c r="A22" s="70">
        <v>18</v>
      </c>
      <c r="B22" s="29" t="s">
        <v>61</v>
      </c>
      <c r="C22" s="35"/>
      <c r="D22" s="32" t="s">
        <v>183</v>
      </c>
    </row>
    <row r="23" spans="1:4" ht="28.5" customHeight="1" x14ac:dyDescent="0.15">
      <c r="A23" s="40">
        <v>19</v>
      </c>
      <c r="B23" s="29" t="s">
        <v>109</v>
      </c>
      <c r="C23" s="66"/>
      <c r="D23" s="32"/>
    </row>
    <row r="24" spans="1:4" ht="28.5" customHeight="1" x14ac:dyDescent="0.15">
      <c r="A24" s="40">
        <v>20</v>
      </c>
      <c r="B24" s="29" t="s">
        <v>110</v>
      </c>
      <c r="C24" s="66"/>
      <c r="D24" s="32"/>
    </row>
    <row r="25" spans="1:4" ht="28.5" customHeight="1" x14ac:dyDescent="0.15">
      <c r="A25" s="40">
        <v>21</v>
      </c>
      <c r="B25" s="29" t="s">
        <v>104</v>
      </c>
      <c r="C25" s="68"/>
      <c r="D25" s="32" t="s">
        <v>184</v>
      </c>
    </row>
    <row r="26" spans="1:4" ht="28.5" customHeight="1" x14ac:dyDescent="0.15">
      <c r="A26" s="40">
        <v>22</v>
      </c>
      <c r="B26" s="29" t="s">
        <v>106</v>
      </c>
      <c r="C26" s="68"/>
      <c r="D26" s="32" t="s">
        <v>184</v>
      </c>
    </row>
    <row r="27" spans="1:4" ht="28.5" customHeight="1" x14ac:dyDescent="0.15">
      <c r="A27" s="40">
        <v>23</v>
      </c>
      <c r="B27" s="29" t="s">
        <v>105</v>
      </c>
      <c r="C27" s="68"/>
      <c r="D27" s="32" t="s">
        <v>185</v>
      </c>
    </row>
    <row r="28" spans="1:4" ht="32.1" customHeight="1" x14ac:dyDescent="0.15">
      <c r="A28" s="70">
        <v>24</v>
      </c>
      <c r="B28" s="29" t="s">
        <v>116</v>
      </c>
      <c r="C28" s="35"/>
      <c r="D28" s="38" t="s">
        <v>175</v>
      </c>
    </row>
    <row r="29" spans="1:4" ht="28.5" customHeight="1" x14ac:dyDescent="0.15">
      <c r="A29" s="70">
        <v>25</v>
      </c>
      <c r="B29" s="29" t="s">
        <v>62</v>
      </c>
      <c r="C29" s="35"/>
      <c r="D29" s="32" t="s">
        <v>174</v>
      </c>
    </row>
    <row r="30" spans="1:4" ht="28.5" customHeight="1" x14ac:dyDescent="0.15">
      <c r="A30" s="118">
        <v>26</v>
      </c>
      <c r="B30" s="30" t="s">
        <v>119</v>
      </c>
      <c r="C30" s="48"/>
      <c r="D30" s="39"/>
    </row>
    <row r="31" spans="1:4" ht="30" customHeight="1" x14ac:dyDescent="0.15">
      <c r="A31" s="119"/>
      <c r="B31" s="30" t="s">
        <v>68</v>
      </c>
      <c r="C31" s="35"/>
      <c r="D31" s="115" t="s">
        <v>218</v>
      </c>
    </row>
    <row r="32" spans="1:4" ht="30" customHeight="1" x14ac:dyDescent="0.15">
      <c r="A32" s="119"/>
      <c r="B32" s="30" t="s">
        <v>69</v>
      </c>
      <c r="C32" s="36"/>
      <c r="D32" s="116"/>
    </row>
    <row r="33" spans="1:4" ht="30" customHeight="1" x14ac:dyDescent="0.15">
      <c r="A33" s="119"/>
      <c r="B33" s="30" t="s">
        <v>70</v>
      </c>
      <c r="C33" s="36"/>
      <c r="D33" s="116"/>
    </row>
    <row r="34" spans="1:4" ht="30" customHeight="1" x14ac:dyDescent="0.15">
      <c r="A34" s="120"/>
      <c r="B34" s="30" t="s">
        <v>152</v>
      </c>
      <c r="C34" s="105"/>
      <c r="D34" s="116"/>
    </row>
    <row r="35" spans="1:4" ht="30" customHeight="1" x14ac:dyDescent="0.15">
      <c r="A35" s="111">
        <v>27</v>
      </c>
      <c r="B35" s="30" t="s">
        <v>120</v>
      </c>
      <c r="C35" s="69"/>
      <c r="D35" s="116"/>
    </row>
    <row r="36" spans="1:4" ht="30" customHeight="1" x14ac:dyDescent="0.15">
      <c r="A36" s="112"/>
      <c r="B36" s="30" t="s">
        <v>71</v>
      </c>
      <c r="C36" s="66"/>
      <c r="D36" s="116"/>
    </row>
    <row r="37" spans="1:4" ht="30" customHeight="1" x14ac:dyDescent="0.15">
      <c r="A37" s="112"/>
      <c r="B37" s="30" t="s">
        <v>72</v>
      </c>
      <c r="C37" s="67"/>
      <c r="D37" s="116"/>
    </row>
    <row r="38" spans="1:4" ht="30" customHeight="1" x14ac:dyDescent="0.15">
      <c r="A38" s="112"/>
      <c r="B38" s="30" t="s">
        <v>73</v>
      </c>
      <c r="C38" s="67"/>
      <c r="D38" s="116"/>
    </row>
    <row r="39" spans="1:4" ht="30" customHeight="1" x14ac:dyDescent="0.15">
      <c r="A39" s="113"/>
      <c r="B39" s="30" t="s">
        <v>153</v>
      </c>
      <c r="C39" s="72"/>
      <c r="D39" s="116"/>
    </row>
    <row r="40" spans="1:4" ht="30" customHeight="1" x14ac:dyDescent="0.15">
      <c r="A40" s="111">
        <v>28</v>
      </c>
      <c r="B40" s="30" t="s">
        <v>121</v>
      </c>
      <c r="C40" s="69"/>
      <c r="D40" s="116"/>
    </row>
    <row r="41" spans="1:4" ht="30" customHeight="1" x14ac:dyDescent="0.15">
      <c r="A41" s="112"/>
      <c r="B41" s="30" t="s">
        <v>74</v>
      </c>
      <c r="C41" s="66"/>
      <c r="D41" s="116"/>
    </row>
    <row r="42" spans="1:4" ht="30" customHeight="1" x14ac:dyDescent="0.15">
      <c r="A42" s="112"/>
      <c r="B42" s="30" t="s">
        <v>75</v>
      </c>
      <c r="C42" s="67"/>
      <c r="D42" s="116"/>
    </row>
    <row r="43" spans="1:4" ht="30" customHeight="1" x14ac:dyDescent="0.15">
      <c r="A43" s="112"/>
      <c r="B43" s="30" t="s">
        <v>76</v>
      </c>
      <c r="C43" s="67"/>
      <c r="D43" s="116"/>
    </row>
    <row r="44" spans="1:4" ht="30" customHeight="1" x14ac:dyDescent="0.15">
      <c r="A44" s="113"/>
      <c r="B44" s="30" t="s">
        <v>154</v>
      </c>
      <c r="C44" s="72"/>
      <c r="D44" s="116"/>
    </row>
    <row r="45" spans="1:4" ht="30" customHeight="1" x14ac:dyDescent="0.15">
      <c r="A45" s="111">
        <v>29</v>
      </c>
      <c r="B45" s="30" t="s">
        <v>122</v>
      </c>
      <c r="C45" s="69"/>
      <c r="D45" s="116"/>
    </row>
    <row r="46" spans="1:4" ht="30" customHeight="1" x14ac:dyDescent="0.15">
      <c r="A46" s="112"/>
      <c r="B46" s="30" t="s">
        <v>77</v>
      </c>
      <c r="C46" s="66"/>
      <c r="D46" s="116"/>
    </row>
    <row r="47" spans="1:4" ht="30" customHeight="1" x14ac:dyDescent="0.15">
      <c r="A47" s="112"/>
      <c r="B47" s="30" t="s">
        <v>78</v>
      </c>
      <c r="C47" s="67"/>
      <c r="D47" s="116"/>
    </row>
    <row r="48" spans="1:4" ht="30" customHeight="1" x14ac:dyDescent="0.15">
      <c r="A48" s="112"/>
      <c r="B48" s="30" t="s">
        <v>79</v>
      </c>
      <c r="C48" s="67"/>
      <c r="D48" s="116"/>
    </row>
    <row r="49" spans="1:4" ht="30" customHeight="1" x14ac:dyDescent="0.15">
      <c r="A49" s="113"/>
      <c r="B49" s="30" t="s">
        <v>155</v>
      </c>
      <c r="C49" s="72"/>
      <c r="D49" s="116"/>
    </row>
    <row r="50" spans="1:4" ht="30" customHeight="1" x14ac:dyDescent="0.15">
      <c r="A50" s="111">
        <v>30</v>
      </c>
      <c r="B50" s="30" t="s">
        <v>123</v>
      </c>
      <c r="C50" s="69"/>
      <c r="D50" s="116"/>
    </row>
    <row r="51" spans="1:4" ht="30" customHeight="1" x14ac:dyDescent="0.15">
      <c r="A51" s="112"/>
      <c r="B51" s="30" t="s">
        <v>80</v>
      </c>
      <c r="C51" s="66"/>
      <c r="D51" s="116"/>
    </row>
    <row r="52" spans="1:4" ht="30" customHeight="1" x14ac:dyDescent="0.15">
      <c r="A52" s="112"/>
      <c r="B52" s="30" t="s">
        <v>81</v>
      </c>
      <c r="C52" s="67"/>
      <c r="D52" s="116"/>
    </row>
    <row r="53" spans="1:4" ht="30" customHeight="1" x14ac:dyDescent="0.15">
      <c r="A53" s="112"/>
      <c r="B53" s="30" t="s">
        <v>82</v>
      </c>
      <c r="C53" s="67"/>
      <c r="D53" s="116"/>
    </row>
    <row r="54" spans="1:4" ht="30" customHeight="1" x14ac:dyDescent="0.15">
      <c r="A54" s="113"/>
      <c r="B54" s="30" t="s">
        <v>156</v>
      </c>
      <c r="C54" s="72"/>
      <c r="D54" s="116"/>
    </row>
    <row r="55" spans="1:4" ht="30" customHeight="1" x14ac:dyDescent="0.15">
      <c r="A55" s="111">
        <v>31</v>
      </c>
      <c r="B55" s="30" t="s">
        <v>124</v>
      </c>
      <c r="C55" s="69"/>
      <c r="D55" s="116"/>
    </row>
    <row r="56" spans="1:4" ht="30" customHeight="1" x14ac:dyDescent="0.15">
      <c r="A56" s="112"/>
      <c r="B56" s="30" t="s">
        <v>83</v>
      </c>
      <c r="C56" s="66"/>
      <c r="D56" s="116"/>
    </row>
    <row r="57" spans="1:4" ht="30" customHeight="1" x14ac:dyDescent="0.15">
      <c r="A57" s="112"/>
      <c r="B57" s="30" t="s">
        <v>84</v>
      </c>
      <c r="C57" s="67"/>
      <c r="D57" s="116"/>
    </row>
    <row r="58" spans="1:4" ht="30" customHeight="1" x14ac:dyDescent="0.15">
      <c r="A58" s="112"/>
      <c r="B58" s="30" t="s">
        <v>85</v>
      </c>
      <c r="C58" s="67"/>
      <c r="D58" s="116"/>
    </row>
    <row r="59" spans="1:4" ht="30" customHeight="1" x14ac:dyDescent="0.15">
      <c r="A59" s="113"/>
      <c r="B59" s="30" t="s">
        <v>157</v>
      </c>
      <c r="C59" s="72"/>
      <c r="D59" s="116"/>
    </row>
    <row r="60" spans="1:4" ht="30" customHeight="1" x14ac:dyDescent="0.15">
      <c r="A60" s="111">
        <v>32</v>
      </c>
      <c r="B60" s="30" t="s">
        <v>125</v>
      </c>
      <c r="C60" s="69"/>
      <c r="D60" s="116"/>
    </row>
    <row r="61" spans="1:4" ht="30" customHeight="1" x14ac:dyDescent="0.15">
      <c r="A61" s="112"/>
      <c r="B61" s="30" t="s">
        <v>86</v>
      </c>
      <c r="C61" s="66"/>
      <c r="D61" s="116"/>
    </row>
    <row r="62" spans="1:4" ht="30" customHeight="1" x14ac:dyDescent="0.15">
      <c r="A62" s="112"/>
      <c r="B62" s="30" t="s">
        <v>87</v>
      </c>
      <c r="C62" s="67"/>
      <c r="D62" s="116"/>
    </row>
    <row r="63" spans="1:4" ht="30" customHeight="1" x14ac:dyDescent="0.15">
      <c r="A63" s="112"/>
      <c r="B63" s="30" t="s">
        <v>88</v>
      </c>
      <c r="C63" s="67"/>
      <c r="D63" s="116"/>
    </row>
    <row r="64" spans="1:4" ht="30" customHeight="1" x14ac:dyDescent="0.15">
      <c r="A64" s="113"/>
      <c r="B64" s="30" t="s">
        <v>158</v>
      </c>
      <c r="C64" s="72"/>
      <c r="D64" s="116"/>
    </row>
    <row r="65" spans="1:4" ht="30" customHeight="1" x14ac:dyDescent="0.15">
      <c r="A65" s="111">
        <v>33</v>
      </c>
      <c r="B65" s="30" t="s">
        <v>126</v>
      </c>
      <c r="C65" s="69"/>
      <c r="D65" s="116"/>
    </row>
    <row r="66" spans="1:4" ht="30" customHeight="1" x14ac:dyDescent="0.15">
      <c r="A66" s="112"/>
      <c r="B66" s="30" t="s">
        <v>89</v>
      </c>
      <c r="C66" s="66"/>
      <c r="D66" s="116"/>
    </row>
    <row r="67" spans="1:4" ht="30" customHeight="1" x14ac:dyDescent="0.15">
      <c r="A67" s="112"/>
      <c r="B67" s="30" t="s">
        <v>90</v>
      </c>
      <c r="C67" s="67"/>
      <c r="D67" s="116"/>
    </row>
    <row r="68" spans="1:4" ht="30" customHeight="1" x14ac:dyDescent="0.15">
      <c r="A68" s="112"/>
      <c r="B68" s="30" t="s">
        <v>91</v>
      </c>
      <c r="C68" s="67"/>
      <c r="D68" s="116"/>
    </row>
    <row r="69" spans="1:4" ht="30" customHeight="1" x14ac:dyDescent="0.15">
      <c r="A69" s="113"/>
      <c r="B69" s="30" t="s">
        <v>159</v>
      </c>
      <c r="C69" s="72"/>
      <c r="D69" s="116"/>
    </row>
    <row r="70" spans="1:4" ht="30" customHeight="1" x14ac:dyDescent="0.15">
      <c r="A70" s="111">
        <v>34</v>
      </c>
      <c r="B70" s="30" t="s">
        <v>127</v>
      </c>
      <c r="C70" s="69"/>
      <c r="D70" s="116"/>
    </row>
    <row r="71" spans="1:4" ht="30" customHeight="1" x14ac:dyDescent="0.15">
      <c r="A71" s="112"/>
      <c r="B71" s="30" t="s">
        <v>92</v>
      </c>
      <c r="C71" s="66"/>
      <c r="D71" s="116"/>
    </row>
    <row r="72" spans="1:4" ht="30" customHeight="1" x14ac:dyDescent="0.15">
      <c r="A72" s="112"/>
      <c r="B72" s="30" t="s">
        <v>93</v>
      </c>
      <c r="C72" s="67"/>
      <c r="D72" s="116"/>
    </row>
    <row r="73" spans="1:4" ht="30" customHeight="1" x14ac:dyDescent="0.15">
      <c r="A73" s="112"/>
      <c r="B73" s="30" t="s">
        <v>94</v>
      </c>
      <c r="C73" s="67"/>
      <c r="D73" s="116"/>
    </row>
    <row r="74" spans="1:4" ht="30" customHeight="1" x14ac:dyDescent="0.15">
      <c r="A74" s="113"/>
      <c r="B74" s="30" t="s">
        <v>160</v>
      </c>
      <c r="C74" s="72"/>
      <c r="D74" s="116"/>
    </row>
    <row r="75" spans="1:4" ht="30" customHeight="1" x14ac:dyDescent="0.15">
      <c r="A75" s="111">
        <v>35</v>
      </c>
      <c r="B75" s="30" t="s">
        <v>128</v>
      </c>
      <c r="C75" s="69"/>
      <c r="D75" s="116"/>
    </row>
    <row r="76" spans="1:4" ht="30" customHeight="1" x14ac:dyDescent="0.15">
      <c r="A76" s="112"/>
      <c r="B76" s="30" t="s">
        <v>95</v>
      </c>
      <c r="C76" s="66"/>
      <c r="D76" s="116"/>
    </row>
    <row r="77" spans="1:4" ht="30" customHeight="1" x14ac:dyDescent="0.15">
      <c r="A77" s="112"/>
      <c r="B77" s="30" t="s">
        <v>96</v>
      </c>
      <c r="C77" s="67"/>
      <c r="D77" s="116"/>
    </row>
    <row r="78" spans="1:4" ht="30" customHeight="1" x14ac:dyDescent="0.15">
      <c r="A78" s="112"/>
      <c r="B78" s="30" t="s">
        <v>97</v>
      </c>
      <c r="C78" s="67"/>
      <c r="D78" s="116"/>
    </row>
    <row r="79" spans="1:4" ht="30" customHeight="1" x14ac:dyDescent="0.15">
      <c r="A79" s="113"/>
      <c r="B79" s="30" t="s">
        <v>161</v>
      </c>
      <c r="C79" s="72"/>
      <c r="D79" s="116"/>
    </row>
    <row r="80" spans="1:4" ht="30" customHeight="1" x14ac:dyDescent="0.15">
      <c r="A80" s="111">
        <v>36</v>
      </c>
      <c r="B80" s="30" t="s">
        <v>129</v>
      </c>
      <c r="C80" s="69"/>
      <c r="D80" s="116"/>
    </row>
    <row r="81" spans="1:4" ht="30" customHeight="1" x14ac:dyDescent="0.15">
      <c r="A81" s="112"/>
      <c r="B81" s="30" t="s">
        <v>98</v>
      </c>
      <c r="C81" s="66"/>
      <c r="D81" s="116"/>
    </row>
    <row r="82" spans="1:4" ht="30" customHeight="1" x14ac:dyDescent="0.15">
      <c r="A82" s="112"/>
      <c r="B82" s="30" t="s">
        <v>99</v>
      </c>
      <c r="C82" s="67"/>
      <c r="D82" s="116"/>
    </row>
    <row r="83" spans="1:4" ht="30" customHeight="1" x14ac:dyDescent="0.15">
      <c r="A83" s="112"/>
      <c r="B83" s="30" t="s">
        <v>100</v>
      </c>
      <c r="C83" s="67"/>
      <c r="D83" s="116"/>
    </row>
    <row r="84" spans="1:4" ht="30" customHeight="1" x14ac:dyDescent="0.15">
      <c r="A84" s="113"/>
      <c r="B84" s="30" t="s">
        <v>162</v>
      </c>
      <c r="C84" s="72"/>
      <c r="D84" s="116"/>
    </row>
    <row r="85" spans="1:4" ht="30" customHeight="1" x14ac:dyDescent="0.15">
      <c r="A85" s="111">
        <v>37</v>
      </c>
      <c r="B85" s="30" t="s">
        <v>130</v>
      </c>
      <c r="C85" s="69"/>
      <c r="D85" s="116"/>
    </row>
    <row r="86" spans="1:4" ht="30" customHeight="1" x14ac:dyDescent="0.15">
      <c r="A86" s="112"/>
      <c r="B86" s="30" t="s">
        <v>101</v>
      </c>
      <c r="C86" s="66"/>
      <c r="D86" s="116"/>
    </row>
    <row r="87" spans="1:4" ht="30" customHeight="1" x14ac:dyDescent="0.15">
      <c r="A87" s="112"/>
      <c r="B87" s="30" t="s">
        <v>102</v>
      </c>
      <c r="C87" s="67"/>
      <c r="D87" s="116"/>
    </row>
    <row r="88" spans="1:4" ht="30" customHeight="1" x14ac:dyDescent="0.15">
      <c r="A88" s="112"/>
      <c r="B88" s="49" t="s">
        <v>103</v>
      </c>
      <c r="C88" s="67"/>
      <c r="D88" s="116"/>
    </row>
    <row r="89" spans="1:4" ht="30" customHeight="1" x14ac:dyDescent="0.15">
      <c r="A89" s="112"/>
      <c r="B89" s="49" t="s">
        <v>163</v>
      </c>
      <c r="C89" s="72"/>
      <c r="D89" s="116"/>
    </row>
    <row r="90" spans="1:4" ht="30" customHeight="1" x14ac:dyDescent="0.15">
      <c r="A90" s="111">
        <v>38</v>
      </c>
      <c r="B90" s="30" t="s">
        <v>164</v>
      </c>
      <c r="C90" s="69"/>
      <c r="D90" s="116"/>
    </row>
    <row r="91" spans="1:4" ht="30" customHeight="1" x14ac:dyDescent="0.15">
      <c r="A91" s="112"/>
      <c r="B91" s="30" t="s">
        <v>165</v>
      </c>
      <c r="C91" s="66"/>
      <c r="D91" s="116"/>
    </row>
    <row r="92" spans="1:4" ht="30" customHeight="1" x14ac:dyDescent="0.15">
      <c r="A92" s="112"/>
      <c r="B92" s="30" t="s">
        <v>166</v>
      </c>
      <c r="C92" s="67"/>
      <c r="D92" s="116"/>
    </row>
    <row r="93" spans="1:4" ht="30" customHeight="1" x14ac:dyDescent="0.15">
      <c r="A93" s="112"/>
      <c r="B93" s="49" t="s">
        <v>167</v>
      </c>
      <c r="C93" s="67"/>
      <c r="D93" s="116"/>
    </row>
    <row r="94" spans="1:4" ht="30" customHeight="1" x14ac:dyDescent="0.15">
      <c r="A94" s="113"/>
      <c r="B94" s="49" t="s">
        <v>168</v>
      </c>
      <c r="C94" s="72"/>
      <c r="D94" s="116"/>
    </row>
    <row r="95" spans="1:4" ht="30" customHeight="1" x14ac:dyDescent="0.15">
      <c r="A95" s="111">
        <v>39</v>
      </c>
      <c r="B95" s="30" t="s">
        <v>169</v>
      </c>
      <c r="C95" s="69"/>
      <c r="D95" s="116"/>
    </row>
    <row r="96" spans="1:4" ht="30" customHeight="1" x14ac:dyDescent="0.15">
      <c r="A96" s="112"/>
      <c r="B96" s="30" t="s">
        <v>170</v>
      </c>
      <c r="C96" s="66"/>
      <c r="D96" s="116"/>
    </row>
    <row r="97" spans="1:4" ht="30" customHeight="1" x14ac:dyDescent="0.15">
      <c r="A97" s="112"/>
      <c r="B97" s="30" t="s">
        <v>171</v>
      </c>
      <c r="C97" s="67"/>
      <c r="D97" s="116"/>
    </row>
    <row r="98" spans="1:4" ht="30" customHeight="1" x14ac:dyDescent="0.15">
      <c r="A98" s="112"/>
      <c r="B98" s="49" t="s">
        <v>172</v>
      </c>
      <c r="C98" s="67"/>
      <c r="D98" s="116"/>
    </row>
    <row r="99" spans="1:4" ht="30" customHeight="1" thickBot="1" x14ac:dyDescent="0.2">
      <c r="A99" s="114"/>
      <c r="B99" s="31" t="s">
        <v>173</v>
      </c>
      <c r="C99" s="73"/>
      <c r="D99" s="117"/>
    </row>
  </sheetData>
  <sheetProtection algorithmName="SHA-512" hashValue="WfibN2inHxOYeqQZogqJS+MqR62Xny9bi2KTdq0fCLbzf1dT8vtbcPhyo1Oy45JJunH5SX+F0wKxWyo0LnWHQw==" saltValue="6pZ3plo/OSFQ3xQJqFEwsg==" spinCount="100000" sheet="1" objects="1" scenarios="1"/>
  <mergeCells count="15">
    <mergeCell ref="A90:A94"/>
    <mergeCell ref="A95:A99"/>
    <mergeCell ref="D31:D99"/>
    <mergeCell ref="A85:A89"/>
    <mergeCell ref="A30:A34"/>
    <mergeCell ref="A35:A39"/>
    <mergeCell ref="A40:A44"/>
    <mergeCell ref="A45:A49"/>
    <mergeCell ref="A50:A54"/>
    <mergeCell ref="A55:A59"/>
    <mergeCell ref="A60:A64"/>
    <mergeCell ref="A65:A69"/>
    <mergeCell ref="A70:A74"/>
    <mergeCell ref="A75:A79"/>
    <mergeCell ref="A80:A84"/>
  </mergeCells>
  <phoneticPr fontId="21"/>
  <dataValidations count="5">
    <dataValidation type="list" allowBlank="1" showInputMessage="1" showErrorMessage="1" errorTitle="正しい数値が入力されていません。" error="半角文字【1】【2】で入力するか【ドロップダウンリスト】から選択してください。" sqref="C20" xr:uid="{74DA3FA9-A2F7-4235-BD33-19DAB6852792}">
      <formula1>"1,2"</formula1>
    </dataValidation>
    <dataValidation imeMode="halfAlpha" allowBlank="1" showInputMessage="1" showErrorMessage="1" sqref="C9:C12 C21 C37:C38 C45 C75 C50 C55 C77:C78 C80 C70 C65 C60 C32:C33 C82:C83 C95 C97:C98 C42:C43 C47:C48 C87:C88 C52:C53 C57:C58 C62:C63 C67:C68 C72:C73 C92:C93" xr:uid="{C7EDA4B4-4BAD-40E8-B0BC-19C235C28BB8}"/>
    <dataValidation errorStyle="warning" imeMode="fullKatakana" allowBlank="1" showInputMessage="1" showErrorMessage="1" errorTitle="全角カタカナ以外が入力されています。" error="全角カタカナで入力をお願いします。" sqref="C22" xr:uid="{A2AF3C1A-C44A-4E99-8E68-99A4A8C79FE5}"/>
    <dataValidation type="list" imeMode="halfAlpha" allowBlank="1" showInputMessage="1" showErrorMessage="1" sqref="C44 C49 C34 C54 C59 C64 C74 C69 C79 C84 C89 C99 C39 C94" xr:uid="{4BDD36E6-FA66-47C7-91D0-8350DE5D867A}">
      <formula1>"10%,8%,8%(軽減税率),非課税"</formula1>
    </dataValidation>
    <dataValidation type="list" allowBlank="1" showInputMessage="1" showErrorMessage="1" errorTitle="正しい文字が入力されていません。" error="【取極分】【未取極分】で入力するか【ドロップダウンリスト】から選択してください。_x000a_" sqref="C28" xr:uid="{4E3960E4-E8F9-4E65-8804-0D0D02B4269E}">
      <formula1>"取極分,未取極分"</formula1>
    </dataValidation>
  </dataValidations>
  <pageMargins left="0.7" right="0.7" top="0.75" bottom="0.75" header="0.3" footer="0.3"/>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59999389629810485"/>
  </sheetPr>
  <dimension ref="B1:AL158"/>
  <sheetViews>
    <sheetView showZeros="0" view="pageBreakPreview" zoomScaleNormal="115" zoomScaleSheetLayoutView="100" workbookViewId="0">
      <selection activeCell="B1" sqref="B1"/>
    </sheetView>
  </sheetViews>
  <sheetFormatPr defaultColWidth="21.25" defaultRowHeight="0" customHeight="1" zeroHeight="1" x14ac:dyDescent="0.15"/>
  <cols>
    <col min="1" max="1" width="0.375" style="7" customWidth="1"/>
    <col min="2" max="32" width="2.625" style="7" customWidth="1"/>
    <col min="33" max="33" width="3" style="7" customWidth="1"/>
    <col min="34" max="34" width="2.125" style="7" customWidth="1"/>
    <col min="35" max="36" width="2.625" style="7" customWidth="1"/>
    <col min="37" max="37" width="2.75" style="7" customWidth="1"/>
    <col min="38" max="16384" width="21.25" style="7"/>
  </cols>
  <sheetData>
    <row r="1" spans="2:38" s="1" customFormat="1" ht="21"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2:38" s="1" customFormat="1" ht="27" customHeight="1" x14ac:dyDescent="0.15">
      <c r="B2" s="7"/>
      <c r="C2" s="7"/>
      <c r="D2" s="51" t="s">
        <v>1</v>
      </c>
      <c r="E2" s="476"/>
      <c r="F2" s="476"/>
      <c r="G2" s="476"/>
      <c r="H2" s="56" t="s">
        <v>2</v>
      </c>
      <c r="I2" s="7"/>
      <c r="J2" s="278" t="s">
        <v>145</v>
      </c>
      <c r="K2" s="278"/>
      <c r="L2" s="278"/>
      <c r="M2" s="278"/>
      <c r="N2" s="278"/>
      <c r="O2" s="278"/>
      <c r="P2" s="278"/>
      <c r="Q2" s="278"/>
      <c r="R2" s="278"/>
      <c r="S2" s="8"/>
      <c r="T2" s="8"/>
      <c r="U2" s="9" t="s">
        <v>3</v>
      </c>
      <c r="V2" s="468">
        <f>'①請求書　入力'!C7</f>
        <v>0</v>
      </c>
      <c r="W2" s="468"/>
      <c r="X2" s="468"/>
      <c r="Y2" s="468"/>
      <c r="Z2" s="468"/>
      <c r="AA2" s="468"/>
      <c r="AB2" s="468"/>
      <c r="AC2" s="468"/>
      <c r="AD2" s="468"/>
      <c r="AE2" s="468"/>
      <c r="AF2" s="468"/>
      <c r="AG2" s="468"/>
      <c r="AH2" s="88" t="s">
        <v>47</v>
      </c>
      <c r="AI2" s="469">
        <f>'①請求書　入力'!C8</f>
        <v>0</v>
      </c>
      <c r="AJ2" s="469"/>
      <c r="AK2" s="89" t="s">
        <v>48</v>
      </c>
    </row>
    <row r="3" spans="2:38" s="1" customFormat="1" ht="10.5"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2:38" s="1" customFormat="1" ht="27" customHeight="1" thickBot="1" x14ac:dyDescent="0.2">
      <c r="B4" s="7"/>
      <c r="C4" s="10"/>
      <c r="D4" s="432" t="s">
        <v>0</v>
      </c>
      <c r="E4" s="432"/>
      <c r="F4" s="432"/>
      <c r="G4" s="432"/>
      <c r="H4" s="432"/>
      <c r="I4" s="432"/>
      <c r="J4" s="432"/>
      <c r="K4" s="432"/>
      <c r="L4" s="432"/>
      <c r="M4" s="432"/>
      <c r="N4" s="432"/>
      <c r="O4" s="432"/>
      <c r="P4" s="431" t="s">
        <v>4</v>
      </c>
      <c r="Q4" s="431"/>
      <c r="R4" s="431"/>
      <c r="S4" s="11"/>
      <c r="T4" s="11"/>
      <c r="U4" s="12" t="s">
        <v>5</v>
      </c>
      <c r="V4" s="460">
        <f>'①請求書　入力'!C23</f>
        <v>0</v>
      </c>
      <c r="W4" s="460"/>
      <c r="X4" s="460"/>
      <c r="Y4" s="460"/>
      <c r="Z4" s="460"/>
      <c r="AA4" s="460"/>
      <c r="AB4" s="460"/>
      <c r="AC4" s="460"/>
      <c r="AD4" s="460"/>
      <c r="AE4" s="90" t="s">
        <v>43</v>
      </c>
      <c r="AF4" s="460">
        <f>'①請求書　入力'!C24</f>
        <v>0</v>
      </c>
      <c r="AG4" s="460"/>
      <c r="AH4" s="460"/>
      <c r="AI4" s="460"/>
      <c r="AJ4" s="460"/>
      <c r="AK4" s="460"/>
    </row>
    <row r="5" spans="2:38" s="1" customFormat="1" ht="15" customHeight="1" thickTop="1" x14ac:dyDescent="0.15">
      <c r="B5" s="7"/>
      <c r="C5" s="7"/>
      <c r="D5" s="475">
        <f>'①請求書　入力'!C5</f>
        <v>0</v>
      </c>
      <c r="E5" s="475"/>
      <c r="F5" s="475"/>
      <c r="G5" s="475"/>
      <c r="H5" s="475"/>
      <c r="I5" s="475"/>
      <c r="J5" s="475"/>
      <c r="K5" s="7"/>
      <c r="L5" s="7"/>
      <c r="M5" s="7"/>
      <c r="N5" s="7"/>
      <c r="O5" s="7"/>
      <c r="P5" s="7"/>
      <c r="Q5" s="7"/>
      <c r="R5" s="7"/>
      <c r="S5" s="7"/>
      <c r="T5" s="7"/>
      <c r="U5" s="91" t="s">
        <v>44</v>
      </c>
      <c r="V5" s="91"/>
      <c r="W5" s="91"/>
      <c r="X5" s="443">
        <f>'①請求書　入力'!C25</f>
        <v>0</v>
      </c>
      <c r="Y5" s="444"/>
      <c r="Z5" s="91" t="s">
        <v>45</v>
      </c>
      <c r="AA5" s="91"/>
      <c r="AB5" s="91"/>
      <c r="AC5" s="91"/>
      <c r="AD5" s="443">
        <f>'①請求書　入力'!C26</f>
        <v>0</v>
      </c>
      <c r="AE5" s="444"/>
      <c r="AF5" s="91" t="s">
        <v>46</v>
      </c>
      <c r="AG5" s="91"/>
      <c r="AH5" s="91"/>
      <c r="AI5" s="91"/>
      <c r="AJ5" s="443">
        <f>'①請求書　入力'!C27</f>
        <v>0</v>
      </c>
      <c r="AK5" s="444"/>
    </row>
    <row r="6" spans="2:38" s="1" customFormat="1" ht="15" customHeight="1" x14ac:dyDescent="0.15">
      <c r="B6" s="7"/>
      <c r="C6" s="7"/>
      <c r="D6" s="60"/>
      <c r="E6" s="60"/>
      <c r="F6" s="60"/>
      <c r="G6" s="60"/>
      <c r="H6" s="60"/>
      <c r="I6" s="60"/>
      <c r="J6" s="60"/>
      <c r="K6" s="7"/>
      <c r="L6" s="7"/>
      <c r="M6" s="7"/>
      <c r="N6" s="7"/>
      <c r="O6" s="7"/>
      <c r="P6" s="7"/>
      <c r="Q6" s="7"/>
      <c r="R6" s="7"/>
      <c r="S6" s="7"/>
      <c r="T6" s="7"/>
      <c r="U6" s="7"/>
      <c r="V6" s="7"/>
      <c r="W6" s="7"/>
      <c r="X6" s="8"/>
      <c r="Y6" s="8"/>
      <c r="Z6" s="7"/>
      <c r="AA6" s="7"/>
      <c r="AB6" s="7"/>
      <c r="AC6" s="7"/>
      <c r="AD6" s="8"/>
      <c r="AE6" s="8"/>
      <c r="AF6" s="7"/>
      <c r="AG6" s="7"/>
      <c r="AH6" s="7"/>
      <c r="AI6" s="7"/>
      <c r="AJ6" s="8"/>
      <c r="AK6" s="8"/>
    </row>
    <row r="7" spans="2:38" s="1" customFormat="1" ht="15" customHeight="1" thickBot="1" x14ac:dyDescent="0.2">
      <c r="B7" s="7"/>
      <c r="C7" s="7"/>
      <c r="D7" s="7"/>
      <c r="E7" s="7"/>
      <c r="F7" s="7"/>
      <c r="G7" s="7"/>
      <c r="H7" s="7"/>
      <c r="I7" s="7"/>
      <c r="J7" s="7"/>
      <c r="K7" s="7"/>
      <c r="L7" s="7"/>
      <c r="M7" s="7"/>
      <c r="N7" s="7"/>
      <c r="O7" s="7"/>
      <c r="P7" s="7"/>
      <c r="Q7" s="7"/>
      <c r="R7" s="7"/>
      <c r="S7" s="7"/>
      <c r="T7" s="7"/>
      <c r="U7" s="7"/>
      <c r="V7" s="7"/>
      <c r="W7" s="7"/>
      <c r="X7" s="288" t="s">
        <v>26</v>
      </c>
      <c r="Y7" s="288"/>
      <c r="Z7" s="288"/>
      <c r="AA7" s="288"/>
      <c r="AB7" s="288"/>
      <c r="AC7" s="474">
        <f>'①請求書　入力'!C10</f>
        <v>0</v>
      </c>
      <c r="AD7" s="474"/>
      <c r="AE7" s="474"/>
      <c r="AF7" s="474"/>
      <c r="AG7" s="474"/>
      <c r="AH7" s="474"/>
      <c r="AI7" s="474"/>
      <c r="AJ7" s="474"/>
      <c r="AK7" s="13" t="s">
        <v>6</v>
      </c>
    </row>
    <row r="8" spans="2:38" s="1" customFormat="1" ht="18" customHeight="1" x14ac:dyDescent="0.15">
      <c r="B8" s="132" t="s">
        <v>7</v>
      </c>
      <c r="C8" s="506">
        <f>'①請求書　入力'!C6</f>
        <v>0</v>
      </c>
      <c r="D8" s="507"/>
      <c r="E8" s="507"/>
      <c r="F8" s="507"/>
      <c r="G8" s="507"/>
      <c r="H8" s="507"/>
      <c r="I8" s="507"/>
      <c r="J8" s="507"/>
      <c r="K8" s="507"/>
      <c r="L8" s="507"/>
      <c r="M8" s="507"/>
      <c r="N8" s="507"/>
      <c r="O8" s="507"/>
      <c r="P8" s="507"/>
      <c r="Q8" s="507"/>
      <c r="R8" s="507"/>
      <c r="S8" s="508"/>
      <c r="T8" s="92"/>
      <c r="U8" s="477" t="s">
        <v>138</v>
      </c>
      <c r="V8" s="478"/>
      <c r="W8" s="479"/>
      <c r="X8" s="480">
        <f>'①請求書　入力'!C11</f>
        <v>0</v>
      </c>
      <c r="Y8" s="481"/>
      <c r="Z8" s="481"/>
      <c r="AA8" s="481"/>
      <c r="AB8" s="481"/>
      <c r="AC8" s="481"/>
      <c r="AD8" s="481"/>
      <c r="AE8" s="481"/>
      <c r="AF8" s="481"/>
      <c r="AG8" s="481"/>
      <c r="AH8" s="481"/>
      <c r="AI8" s="481"/>
      <c r="AJ8" s="481"/>
      <c r="AK8" s="482"/>
    </row>
    <row r="9" spans="2:38" s="1" customFormat="1" ht="18" customHeight="1" x14ac:dyDescent="0.15">
      <c r="B9" s="133"/>
      <c r="C9" s="509"/>
      <c r="D9" s="510"/>
      <c r="E9" s="510"/>
      <c r="F9" s="510"/>
      <c r="G9" s="510"/>
      <c r="H9" s="510"/>
      <c r="I9" s="510"/>
      <c r="J9" s="510"/>
      <c r="K9" s="510"/>
      <c r="L9" s="510"/>
      <c r="M9" s="510"/>
      <c r="N9" s="510"/>
      <c r="O9" s="510"/>
      <c r="P9" s="510"/>
      <c r="Q9" s="510"/>
      <c r="R9" s="510"/>
      <c r="S9" s="511"/>
      <c r="T9" s="92"/>
      <c r="U9" s="483" t="s">
        <v>139</v>
      </c>
      <c r="V9" s="484"/>
      <c r="W9" s="485"/>
      <c r="X9" s="486" t="s">
        <v>112</v>
      </c>
      <c r="Y9" s="487"/>
      <c r="Z9" s="488">
        <f>'①請求書　入力'!C12</f>
        <v>0</v>
      </c>
      <c r="AA9" s="488"/>
      <c r="AB9" s="488"/>
      <c r="AC9" s="488"/>
      <c r="AD9" s="488"/>
      <c r="AE9" s="488"/>
      <c r="AF9" s="488"/>
      <c r="AG9" s="488"/>
      <c r="AH9" s="488"/>
      <c r="AI9" s="488"/>
      <c r="AJ9" s="488"/>
      <c r="AK9" s="489"/>
    </row>
    <row r="10" spans="2:38" s="1" customFormat="1" ht="18" customHeight="1" thickBot="1" x14ac:dyDescent="0.2">
      <c r="B10" s="134"/>
      <c r="C10" s="512"/>
      <c r="D10" s="513"/>
      <c r="E10" s="513"/>
      <c r="F10" s="513"/>
      <c r="G10" s="513"/>
      <c r="H10" s="513"/>
      <c r="I10" s="513"/>
      <c r="J10" s="513"/>
      <c r="K10" s="513"/>
      <c r="L10" s="513"/>
      <c r="M10" s="513"/>
      <c r="N10" s="513"/>
      <c r="O10" s="513"/>
      <c r="P10" s="513"/>
      <c r="Q10" s="513"/>
      <c r="R10" s="513"/>
      <c r="S10" s="514"/>
      <c r="T10" s="92"/>
      <c r="U10" s="483"/>
      <c r="V10" s="484"/>
      <c r="W10" s="485"/>
      <c r="X10" s="490">
        <f>'①請求書　入力'!C13</f>
        <v>0</v>
      </c>
      <c r="Y10" s="491"/>
      <c r="Z10" s="491"/>
      <c r="AA10" s="491"/>
      <c r="AB10" s="491"/>
      <c r="AC10" s="491"/>
      <c r="AD10" s="491"/>
      <c r="AE10" s="491"/>
      <c r="AF10" s="491"/>
      <c r="AG10" s="491"/>
      <c r="AH10" s="491"/>
      <c r="AI10" s="491"/>
      <c r="AJ10" s="491"/>
      <c r="AK10" s="492"/>
    </row>
    <row r="11" spans="2:38" s="1" customFormat="1" ht="18" customHeight="1" thickBot="1" x14ac:dyDescent="0.2">
      <c r="B11" s="7"/>
      <c r="C11" s="7"/>
      <c r="D11" s="7"/>
      <c r="E11" s="7"/>
      <c r="F11" s="7"/>
      <c r="G11" s="7"/>
      <c r="H11" s="7"/>
      <c r="I11" s="7"/>
      <c r="J11" s="7"/>
      <c r="K11" s="7"/>
      <c r="L11" s="7"/>
      <c r="M11" s="14"/>
      <c r="N11" s="7"/>
      <c r="O11" s="7"/>
      <c r="P11" s="7"/>
      <c r="Q11" s="14"/>
      <c r="R11" s="7"/>
      <c r="S11" s="7"/>
      <c r="T11" s="7"/>
      <c r="U11" s="93"/>
      <c r="V11" s="94"/>
      <c r="W11" s="95"/>
      <c r="X11" s="490"/>
      <c r="Y11" s="491"/>
      <c r="Z11" s="491"/>
      <c r="AA11" s="491"/>
      <c r="AB11" s="491"/>
      <c r="AC11" s="491"/>
      <c r="AD11" s="491"/>
      <c r="AE11" s="491"/>
      <c r="AF11" s="491"/>
      <c r="AG11" s="491"/>
      <c r="AH11" s="491"/>
      <c r="AI11" s="491"/>
      <c r="AJ11" s="491"/>
      <c r="AK11" s="492"/>
    </row>
    <row r="12" spans="2:38" s="1" customFormat="1" ht="10.5" customHeight="1" x14ac:dyDescent="0.15">
      <c r="B12" s="205" t="s">
        <v>31</v>
      </c>
      <c r="C12" s="206"/>
      <c r="D12" s="206"/>
      <c r="E12" s="206"/>
      <c r="F12" s="206"/>
      <c r="G12" s="206"/>
      <c r="H12" s="206"/>
      <c r="I12" s="207"/>
      <c r="J12" s="493">
        <f>V47</f>
        <v>0</v>
      </c>
      <c r="K12" s="494"/>
      <c r="L12" s="494"/>
      <c r="M12" s="494"/>
      <c r="N12" s="494"/>
      <c r="O12" s="494"/>
      <c r="P12" s="494"/>
      <c r="Q12" s="494"/>
      <c r="R12" s="494"/>
      <c r="S12" s="495"/>
      <c r="T12" s="7"/>
      <c r="U12" s="545" t="s">
        <v>140</v>
      </c>
      <c r="V12" s="546"/>
      <c r="W12" s="547"/>
      <c r="X12" s="458">
        <f>'①請求書　入力'!C14</f>
        <v>0</v>
      </c>
      <c r="Y12" s="459"/>
      <c r="Z12" s="459"/>
      <c r="AA12" s="459"/>
      <c r="AB12" s="459"/>
      <c r="AC12" s="459"/>
      <c r="AD12" s="459"/>
      <c r="AE12" s="459"/>
      <c r="AF12" s="459"/>
      <c r="AG12" s="459"/>
      <c r="AH12" s="459"/>
      <c r="AI12" s="459"/>
      <c r="AJ12" s="96"/>
      <c r="AK12" s="97"/>
    </row>
    <row r="13" spans="2:38" s="1" customFormat="1" ht="18" customHeight="1" thickBot="1" x14ac:dyDescent="0.2">
      <c r="B13" s="208"/>
      <c r="C13" s="209"/>
      <c r="D13" s="209"/>
      <c r="E13" s="209"/>
      <c r="F13" s="209"/>
      <c r="G13" s="209"/>
      <c r="H13" s="209"/>
      <c r="I13" s="210"/>
      <c r="J13" s="496"/>
      <c r="K13" s="497"/>
      <c r="L13" s="497"/>
      <c r="M13" s="497"/>
      <c r="N13" s="497"/>
      <c r="O13" s="497"/>
      <c r="P13" s="497"/>
      <c r="Q13" s="497"/>
      <c r="R13" s="497"/>
      <c r="S13" s="498"/>
      <c r="T13" s="15"/>
      <c r="U13" s="545"/>
      <c r="V13" s="546"/>
      <c r="W13" s="547"/>
      <c r="X13" s="458"/>
      <c r="Y13" s="459"/>
      <c r="Z13" s="459"/>
      <c r="AA13" s="459"/>
      <c r="AB13" s="459"/>
      <c r="AC13" s="459"/>
      <c r="AD13" s="459"/>
      <c r="AE13" s="459"/>
      <c r="AF13" s="459"/>
      <c r="AG13" s="459"/>
      <c r="AH13" s="459"/>
      <c r="AI13" s="459"/>
      <c r="AJ13" s="470" t="s">
        <v>8</v>
      </c>
      <c r="AK13" s="471"/>
    </row>
    <row r="14" spans="2:38" s="1" customFormat="1" ht="18" customHeight="1" x14ac:dyDescent="0.15">
      <c r="B14" s="7"/>
      <c r="C14" s="7"/>
      <c r="D14" s="7"/>
      <c r="E14" s="7"/>
      <c r="F14" s="7"/>
      <c r="G14" s="7"/>
      <c r="H14" s="7"/>
      <c r="I14" s="7"/>
      <c r="J14" s="98"/>
      <c r="K14" s="98"/>
      <c r="L14" s="98"/>
      <c r="M14" s="98"/>
      <c r="N14" s="98"/>
      <c r="O14" s="98"/>
      <c r="P14" s="98"/>
      <c r="Q14" s="98"/>
      <c r="R14" s="98"/>
      <c r="S14" s="98"/>
      <c r="T14" s="98"/>
      <c r="U14" s="530" t="s">
        <v>141</v>
      </c>
      <c r="V14" s="531"/>
      <c r="W14" s="532"/>
      <c r="X14" s="551">
        <f>'①請求書　入力'!C15</f>
        <v>0</v>
      </c>
      <c r="Y14" s="552"/>
      <c r="Z14" s="552"/>
      <c r="AA14" s="552"/>
      <c r="AB14" s="552"/>
      <c r="AC14" s="552"/>
      <c r="AD14" s="552"/>
      <c r="AE14" s="552"/>
      <c r="AF14" s="552"/>
      <c r="AG14" s="552"/>
      <c r="AH14" s="552"/>
      <c r="AI14" s="552"/>
      <c r="AJ14" s="472"/>
      <c r="AK14" s="473"/>
    </row>
    <row r="15" spans="2:38" s="1" customFormat="1" ht="21" customHeight="1" thickBot="1" x14ac:dyDescent="0.2">
      <c r="B15" s="539" t="s">
        <v>9</v>
      </c>
      <c r="C15" s="541" t="s">
        <v>10</v>
      </c>
      <c r="D15" s="542"/>
      <c r="E15" s="543" t="s">
        <v>11</v>
      </c>
      <c r="F15" s="544"/>
      <c r="G15" s="544"/>
      <c r="H15" s="544"/>
      <c r="I15" s="544"/>
      <c r="J15" s="515">
        <f>M47</f>
        <v>0</v>
      </c>
      <c r="K15" s="515"/>
      <c r="L15" s="515"/>
      <c r="M15" s="515"/>
      <c r="N15" s="515"/>
      <c r="O15" s="515"/>
      <c r="P15" s="515"/>
      <c r="Q15" s="515"/>
      <c r="R15" s="515"/>
      <c r="S15" s="515"/>
      <c r="T15" s="16"/>
      <c r="U15" s="499" t="s">
        <v>34</v>
      </c>
      <c r="V15" s="500"/>
      <c r="W15" s="501"/>
      <c r="X15" s="461">
        <f>'①請求書　入力'!C16</f>
        <v>0</v>
      </c>
      <c r="Y15" s="462"/>
      <c r="Z15" s="462"/>
      <c r="AA15" s="462"/>
      <c r="AB15" s="462"/>
      <c r="AC15" s="463"/>
      <c r="AD15" s="464" t="s">
        <v>35</v>
      </c>
      <c r="AE15" s="465"/>
      <c r="AF15" s="466">
        <f>'①請求書　入力'!C17</f>
        <v>0</v>
      </c>
      <c r="AG15" s="462"/>
      <c r="AH15" s="462"/>
      <c r="AI15" s="462"/>
      <c r="AJ15" s="462"/>
      <c r="AK15" s="467"/>
      <c r="AL15" s="24"/>
    </row>
    <row r="16" spans="2:38" s="1" customFormat="1" ht="7.5" customHeight="1" x14ac:dyDescent="0.15">
      <c r="B16" s="540"/>
      <c r="C16" s="502" t="s">
        <v>12</v>
      </c>
      <c r="D16" s="503"/>
      <c r="E16" s="517" t="s">
        <v>13</v>
      </c>
      <c r="F16" s="518"/>
      <c r="G16" s="518"/>
      <c r="H16" s="518"/>
      <c r="I16" s="518"/>
      <c r="J16" s="521">
        <f>'①請求書　入力'!C9</f>
        <v>0</v>
      </c>
      <c r="K16" s="521"/>
      <c r="L16" s="521"/>
      <c r="M16" s="521"/>
      <c r="N16" s="521"/>
      <c r="O16" s="521"/>
      <c r="P16" s="521"/>
      <c r="Q16" s="521"/>
      <c r="R16" s="521"/>
      <c r="S16" s="522"/>
      <c r="T16" s="16"/>
      <c r="U16" s="527" t="s">
        <v>25</v>
      </c>
      <c r="V16" s="528"/>
      <c r="W16" s="529"/>
      <c r="X16" s="573">
        <f>'①請求書　入力'!C18</f>
        <v>0</v>
      </c>
      <c r="Y16" s="574"/>
      <c r="Z16" s="574"/>
      <c r="AA16" s="574"/>
      <c r="AB16" s="574"/>
      <c r="AC16" s="569" t="s">
        <v>38</v>
      </c>
      <c r="AD16" s="570"/>
      <c r="AE16" s="577">
        <f>'①請求書　入力'!C19</f>
        <v>0</v>
      </c>
      <c r="AF16" s="574"/>
      <c r="AG16" s="574"/>
      <c r="AH16" s="574"/>
      <c r="AI16" s="574"/>
      <c r="AJ16" s="569" t="s">
        <v>39</v>
      </c>
      <c r="AK16" s="581"/>
    </row>
    <row r="17" spans="2:37" s="1" customFormat="1" ht="7.5" customHeight="1" x14ac:dyDescent="0.15">
      <c r="B17" s="540"/>
      <c r="C17" s="504"/>
      <c r="D17" s="217"/>
      <c r="E17" s="156"/>
      <c r="F17" s="519"/>
      <c r="G17" s="519"/>
      <c r="H17" s="519"/>
      <c r="I17" s="519"/>
      <c r="J17" s="523"/>
      <c r="K17" s="523"/>
      <c r="L17" s="523"/>
      <c r="M17" s="523"/>
      <c r="N17" s="523"/>
      <c r="O17" s="523"/>
      <c r="P17" s="523"/>
      <c r="Q17" s="523"/>
      <c r="R17" s="523"/>
      <c r="S17" s="524"/>
      <c r="T17" s="16"/>
      <c r="U17" s="483"/>
      <c r="V17" s="484"/>
      <c r="W17" s="485"/>
      <c r="X17" s="575"/>
      <c r="Y17" s="576"/>
      <c r="Z17" s="576"/>
      <c r="AA17" s="576"/>
      <c r="AB17" s="576"/>
      <c r="AC17" s="571"/>
      <c r="AD17" s="572"/>
      <c r="AE17" s="578"/>
      <c r="AF17" s="576"/>
      <c r="AG17" s="576"/>
      <c r="AH17" s="576"/>
      <c r="AI17" s="576"/>
      <c r="AJ17" s="571"/>
      <c r="AK17" s="582"/>
    </row>
    <row r="18" spans="2:37" s="1" customFormat="1" ht="7.5" customHeight="1" thickBot="1" x14ac:dyDescent="0.2">
      <c r="B18" s="540"/>
      <c r="C18" s="505"/>
      <c r="D18" s="280"/>
      <c r="E18" s="283"/>
      <c r="F18" s="520"/>
      <c r="G18" s="520"/>
      <c r="H18" s="520"/>
      <c r="I18" s="520"/>
      <c r="J18" s="525"/>
      <c r="K18" s="525"/>
      <c r="L18" s="525"/>
      <c r="M18" s="525"/>
      <c r="N18" s="525"/>
      <c r="O18" s="525"/>
      <c r="P18" s="525"/>
      <c r="Q18" s="525"/>
      <c r="R18" s="525"/>
      <c r="S18" s="526"/>
      <c r="T18" s="16"/>
      <c r="U18" s="483"/>
      <c r="V18" s="484"/>
      <c r="W18" s="485"/>
      <c r="X18" s="559">
        <f>'①請求書　入力'!C20</f>
        <v>0</v>
      </c>
      <c r="Y18" s="553" t="str">
        <f>IF(X18=2,"――","1.普通")</f>
        <v>1.普通</v>
      </c>
      <c r="Z18" s="554"/>
      <c r="AA18" s="555"/>
      <c r="AB18" s="553" t="str">
        <f>IF(X18=1,"――","2.当座")</f>
        <v>2.当座</v>
      </c>
      <c r="AC18" s="554"/>
      <c r="AD18" s="555"/>
      <c r="AE18" s="451" t="s">
        <v>37</v>
      </c>
      <c r="AF18" s="453">
        <f>'①請求書　入力'!C21</f>
        <v>0</v>
      </c>
      <c r="AG18" s="454"/>
      <c r="AH18" s="454"/>
      <c r="AI18" s="454"/>
      <c r="AJ18" s="454"/>
      <c r="AK18" s="455"/>
    </row>
    <row r="19" spans="2:37" s="1" customFormat="1" ht="10.5" customHeight="1" x14ac:dyDescent="0.15">
      <c r="B19" s="539"/>
      <c r="C19" s="444" t="s">
        <v>14</v>
      </c>
      <c r="D19" s="426"/>
      <c r="E19" s="401" t="s">
        <v>32</v>
      </c>
      <c r="F19" s="533"/>
      <c r="G19" s="533"/>
      <c r="H19" s="533"/>
      <c r="I19" s="533"/>
      <c r="J19" s="534">
        <f>J12</f>
        <v>0</v>
      </c>
      <c r="K19" s="534"/>
      <c r="L19" s="534"/>
      <c r="M19" s="534"/>
      <c r="N19" s="534"/>
      <c r="O19" s="534"/>
      <c r="P19" s="534"/>
      <c r="Q19" s="534"/>
      <c r="R19" s="534"/>
      <c r="S19" s="534"/>
      <c r="T19" s="100"/>
      <c r="U19" s="530"/>
      <c r="V19" s="531"/>
      <c r="W19" s="532"/>
      <c r="X19" s="560"/>
      <c r="Y19" s="556"/>
      <c r="Z19" s="557"/>
      <c r="AA19" s="558"/>
      <c r="AB19" s="556"/>
      <c r="AC19" s="557"/>
      <c r="AD19" s="558"/>
      <c r="AE19" s="452"/>
      <c r="AF19" s="456"/>
      <c r="AG19" s="456"/>
      <c r="AH19" s="456"/>
      <c r="AI19" s="456"/>
      <c r="AJ19" s="456"/>
      <c r="AK19" s="457"/>
    </row>
    <row r="20" spans="2:37" s="1" customFormat="1" ht="10.5" customHeight="1" x14ac:dyDescent="0.15">
      <c r="B20" s="539"/>
      <c r="C20" s="516"/>
      <c r="D20" s="217"/>
      <c r="E20" s="156"/>
      <c r="F20" s="519"/>
      <c r="G20" s="519"/>
      <c r="H20" s="519"/>
      <c r="I20" s="519"/>
      <c r="J20" s="535"/>
      <c r="K20" s="535"/>
      <c r="L20" s="535"/>
      <c r="M20" s="535"/>
      <c r="N20" s="535"/>
      <c r="O20" s="535"/>
      <c r="P20" s="535"/>
      <c r="Q20" s="535"/>
      <c r="R20" s="535"/>
      <c r="S20" s="535"/>
      <c r="T20" s="100"/>
      <c r="U20" s="527" t="s">
        <v>36</v>
      </c>
      <c r="V20" s="528"/>
      <c r="W20" s="529"/>
      <c r="X20" s="561">
        <f>'①請求書　入力'!C22</f>
        <v>0</v>
      </c>
      <c r="Y20" s="562"/>
      <c r="Z20" s="562"/>
      <c r="AA20" s="562"/>
      <c r="AB20" s="562"/>
      <c r="AC20" s="562"/>
      <c r="AD20" s="562"/>
      <c r="AE20" s="562"/>
      <c r="AF20" s="562"/>
      <c r="AG20" s="562"/>
      <c r="AH20" s="562"/>
      <c r="AI20" s="562"/>
      <c r="AJ20" s="562"/>
      <c r="AK20" s="563"/>
    </row>
    <row r="21" spans="2:37" s="1" customFormat="1" ht="21" customHeight="1" thickBot="1" x14ac:dyDescent="0.2">
      <c r="B21" s="539"/>
      <c r="C21" s="516" t="s">
        <v>15</v>
      </c>
      <c r="D21" s="217"/>
      <c r="E21" s="156" t="s">
        <v>16</v>
      </c>
      <c r="F21" s="519"/>
      <c r="G21" s="519"/>
      <c r="H21" s="519"/>
      <c r="I21" s="519"/>
      <c r="J21" s="535">
        <f>J15-(J16+J19)</f>
        <v>0</v>
      </c>
      <c r="K21" s="535"/>
      <c r="L21" s="535"/>
      <c r="M21" s="535"/>
      <c r="N21" s="535"/>
      <c r="O21" s="535"/>
      <c r="P21" s="535"/>
      <c r="Q21" s="535"/>
      <c r="R21" s="535"/>
      <c r="S21" s="535"/>
      <c r="T21" s="100"/>
      <c r="U21" s="536"/>
      <c r="V21" s="537"/>
      <c r="W21" s="538"/>
      <c r="X21" s="564"/>
      <c r="Y21" s="565"/>
      <c r="Z21" s="565"/>
      <c r="AA21" s="565"/>
      <c r="AB21" s="565"/>
      <c r="AC21" s="565"/>
      <c r="AD21" s="565"/>
      <c r="AE21" s="565"/>
      <c r="AF21" s="565"/>
      <c r="AG21" s="565"/>
      <c r="AH21" s="565"/>
      <c r="AI21" s="565"/>
      <c r="AJ21" s="565"/>
      <c r="AK21" s="566"/>
    </row>
    <row r="22" spans="2:37" s="1" customFormat="1" ht="15" customHeight="1" x14ac:dyDescent="0.15">
      <c r="B22" s="7"/>
      <c r="C22" s="202" t="s">
        <v>33</v>
      </c>
      <c r="D22" s="202"/>
      <c r="E22" s="202"/>
      <c r="F22" s="202"/>
      <c r="G22" s="202"/>
      <c r="H22" s="202"/>
      <c r="I22" s="202"/>
      <c r="J22" s="202"/>
      <c r="K22" s="202"/>
      <c r="L22" s="202"/>
      <c r="M22" s="202"/>
      <c r="N22" s="202"/>
      <c r="O22" s="202"/>
      <c r="P22" s="202"/>
      <c r="Q22" s="202"/>
      <c r="R22" s="202"/>
      <c r="S22" s="202"/>
      <c r="T22" s="50"/>
      <c r="U22" s="59"/>
      <c r="V22" s="50"/>
      <c r="W22" s="7"/>
      <c r="X22" s="7"/>
      <c r="Y22" s="7"/>
      <c r="Z22" s="7"/>
      <c r="AA22" s="7"/>
      <c r="AB22" s="7"/>
      <c r="AC22" s="7"/>
      <c r="AD22" s="7"/>
      <c r="AE22" s="7"/>
      <c r="AF22" s="7"/>
      <c r="AG22" s="7"/>
      <c r="AH22" s="7"/>
      <c r="AI22" s="7"/>
      <c r="AJ22" s="7"/>
      <c r="AK22" s="7"/>
    </row>
    <row r="23" spans="2:37" s="1" customFormat="1" ht="9.75" customHeight="1" thickBot="1" x14ac:dyDescent="0.2">
      <c r="B23" s="7"/>
      <c r="C23" s="7"/>
      <c r="D23" s="50"/>
      <c r="E23" s="50"/>
      <c r="F23" s="50"/>
      <c r="G23" s="50"/>
      <c r="H23" s="50"/>
      <c r="I23" s="50"/>
      <c r="J23" s="50"/>
      <c r="K23" s="50"/>
      <c r="L23" s="50"/>
      <c r="M23" s="50"/>
      <c r="N23" s="50"/>
      <c r="O23" s="50"/>
      <c r="P23" s="50"/>
      <c r="Q23" s="50"/>
      <c r="R23" s="50"/>
      <c r="S23" s="50"/>
      <c r="T23" s="58"/>
      <c r="U23" s="58"/>
      <c r="V23" s="50"/>
      <c r="W23" s="7"/>
      <c r="X23" s="7"/>
      <c r="Y23" s="7"/>
      <c r="Z23" s="7"/>
      <c r="AA23" s="7"/>
      <c r="AB23" s="7"/>
      <c r="AC23" s="7"/>
      <c r="AD23" s="7"/>
      <c r="AE23" s="7"/>
      <c r="AF23" s="7"/>
      <c r="AG23" s="7"/>
      <c r="AH23" s="7"/>
      <c r="AI23" s="7"/>
      <c r="AJ23" s="7"/>
      <c r="AK23" s="7"/>
    </row>
    <row r="24" spans="2:37" s="1" customFormat="1" ht="21" customHeight="1" x14ac:dyDescent="0.15">
      <c r="B24" s="330" t="s">
        <v>17</v>
      </c>
      <c r="C24" s="331"/>
      <c r="D24" s="385" t="s">
        <v>18</v>
      </c>
      <c r="E24" s="386"/>
      <c r="F24" s="386"/>
      <c r="G24" s="386"/>
      <c r="H24" s="386"/>
      <c r="I24" s="386"/>
      <c r="J24" s="386"/>
      <c r="K24" s="386"/>
      <c r="L24" s="331"/>
      <c r="M24" s="385" t="s">
        <v>11</v>
      </c>
      <c r="N24" s="386"/>
      <c r="O24" s="386"/>
      <c r="P24" s="386"/>
      <c r="Q24" s="386"/>
      <c r="R24" s="331"/>
      <c r="S24" s="385" t="s">
        <v>19</v>
      </c>
      <c r="T24" s="386"/>
      <c r="U24" s="331"/>
      <c r="V24" s="385" t="s">
        <v>20</v>
      </c>
      <c r="W24" s="386"/>
      <c r="X24" s="386"/>
      <c r="Y24" s="386"/>
      <c r="Z24" s="386"/>
      <c r="AA24" s="331"/>
      <c r="AB24" s="385" t="s">
        <v>151</v>
      </c>
      <c r="AC24" s="386"/>
      <c r="AD24" s="386"/>
      <c r="AE24" s="386"/>
      <c r="AF24" s="387"/>
      <c r="AG24" s="237" t="s">
        <v>27</v>
      </c>
      <c r="AH24" s="219"/>
      <c r="AI24" s="220"/>
      <c r="AJ24" s="220"/>
      <c r="AK24" s="221"/>
    </row>
    <row r="25" spans="2:37" s="1" customFormat="1" ht="21" customHeight="1" x14ac:dyDescent="0.15">
      <c r="B25" s="332"/>
      <c r="C25" s="333"/>
      <c r="D25" s="334">
        <f>'①請求書　入力'!C28</f>
        <v>0</v>
      </c>
      <c r="E25" s="334"/>
      <c r="F25" s="334"/>
      <c r="G25" s="334"/>
      <c r="H25" s="334"/>
      <c r="I25" s="334"/>
      <c r="J25" s="334"/>
      <c r="K25" s="334"/>
      <c r="L25" s="334"/>
      <c r="M25" s="447"/>
      <c r="N25" s="448"/>
      <c r="O25" s="448"/>
      <c r="P25" s="448"/>
      <c r="Q25" s="448"/>
      <c r="R25" s="448"/>
      <c r="S25" s="279" t="str">
        <f>IF(OR(M25=0,V25=0),"",V25/M25)</f>
        <v/>
      </c>
      <c r="T25" s="279"/>
      <c r="U25" s="279"/>
      <c r="V25" s="449"/>
      <c r="W25" s="450"/>
      <c r="X25" s="450"/>
      <c r="Y25" s="450"/>
      <c r="Z25" s="450"/>
      <c r="AA25" s="447"/>
      <c r="AB25" s="579"/>
      <c r="AC25" s="579"/>
      <c r="AD25" s="579"/>
      <c r="AE25" s="579"/>
      <c r="AF25" s="580"/>
      <c r="AG25" s="238"/>
      <c r="AH25" s="222"/>
      <c r="AI25" s="223"/>
      <c r="AJ25" s="223"/>
      <c r="AK25" s="224"/>
    </row>
    <row r="26" spans="2:37" s="1" customFormat="1" ht="21" customHeight="1" x14ac:dyDescent="0.15">
      <c r="B26" s="337"/>
      <c r="C26" s="338"/>
      <c r="D26" s="334">
        <f>'①請求書　入力'!C29</f>
        <v>0</v>
      </c>
      <c r="E26" s="334"/>
      <c r="F26" s="334"/>
      <c r="G26" s="334"/>
      <c r="H26" s="334"/>
      <c r="I26" s="334"/>
      <c r="J26" s="334"/>
      <c r="K26" s="334"/>
      <c r="L26" s="334"/>
      <c r="M26" s="339"/>
      <c r="N26" s="340"/>
      <c r="O26" s="340"/>
      <c r="P26" s="340"/>
      <c r="Q26" s="340"/>
      <c r="R26" s="340"/>
      <c r="S26" s="279" t="str">
        <f>IF(OR(M26=0,V26=0),"",V26/M26)</f>
        <v/>
      </c>
      <c r="T26" s="279"/>
      <c r="U26" s="279"/>
      <c r="V26" s="567"/>
      <c r="W26" s="568"/>
      <c r="X26" s="568"/>
      <c r="Y26" s="568"/>
      <c r="Z26" s="568"/>
      <c r="AA26" s="339"/>
      <c r="AB26" s="445"/>
      <c r="AC26" s="445"/>
      <c r="AD26" s="445"/>
      <c r="AE26" s="445"/>
      <c r="AF26" s="446"/>
      <c r="AG26" s="238"/>
      <c r="AH26" s="222"/>
      <c r="AI26" s="223"/>
      <c r="AJ26" s="223"/>
      <c r="AK26" s="224"/>
    </row>
    <row r="27" spans="2:37" s="1" customFormat="1" ht="21" customHeight="1" x14ac:dyDescent="0.15">
      <c r="B27" s="315">
        <f>'①請求書　入力'!C30</f>
        <v>0</v>
      </c>
      <c r="C27" s="316"/>
      <c r="D27" s="335">
        <f>'①請求書　入力'!C31</f>
        <v>0</v>
      </c>
      <c r="E27" s="335"/>
      <c r="F27" s="335"/>
      <c r="G27" s="335"/>
      <c r="H27" s="335"/>
      <c r="I27" s="335"/>
      <c r="J27" s="335"/>
      <c r="K27" s="335"/>
      <c r="L27" s="335"/>
      <c r="M27" s="322">
        <f>'①請求書　入力'!C32</f>
        <v>0</v>
      </c>
      <c r="N27" s="336"/>
      <c r="O27" s="336"/>
      <c r="P27" s="336"/>
      <c r="Q27" s="336"/>
      <c r="R27" s="336"/>
      <c r="S27" s="279" t="str">
        <f t="shared" ref="S27:S38" si="0">IF(OR(M27=0,V27=0),"",V27/M27)</f>
        <v/>
      </c>
      <c r="T27" s="279"/>
      <c r="U27" s="279"/>
      <c r="V27" s="320">
        <f>'①請求書　入力'!C33</f>
        <v>0</v>
      </c>
      <c r="W27" s="321"/>
      <c r="X27" s="321"/>
      <c r="Y27" s="321"/>
      <c r="Z27" s="321"/>
      <c r="AA27" s="322"/>
      <c r="AB27" s="323">
        <f>'①請求書　入力'!C34</f>
        <v>0</v>
      </c>
      <c r="AC27" s="324"/>
      <c r="AD27" s="324"/>
      <c r="AE27" s="324"/>
      <c r="AF27" s="325"/>
      <c r="AG27" s="238"/>
      <c r="AH27" s="219"/>
      <c r="AI27" s="220"/>
      <c r="AJ27" s="220"/>
      <c r="AK27" s="221"/>
    </row>
    <row r="28" spans="2:37" s="1" customFormat="1" ht="21" customHeight="1" x14ac:dyDescent="0.15">
      <c r="B28" s="315">
        <f>'①請求書　入力'!C35</f>
        <v>0</v>
      </c>
      <c r="C28" s="316"/>
      <c r="D28" s="335">
        <f>'①請求書　入力'!C36</f>
        <v>0</v>
      </c>
      <c r="E28" s="335"/>
      <c r="F28" s="335"/>
      <c r="G28" s="335"/>
      <c r="H28" s="335"/>
      <c r="I28" s="335"/>
      <c r="J28" s="335"/>
      <c r="K28" s="335"/>
      <c r="L28" s="335"/>
      <c r="M28" s="322">
        <f>'①請求書　入力'!C37</f>
        <v>0</v>
      </c>
      <c r="N28" s="336"/>
      <c r="O28" s="336"/>
      <c r="P28" s="336"/>
      <c r="Q28" s="336"/>
      <c r="R28" s="336"/>
      <c r="S28" s="279" t="str">
        <f t="shared" si="0"/>
        <v/>
      </c>
      <c r="T28" s="279"/>
      <c r="U28" s="279"/>
      <c r="V28" s="320">
        <f>'①請求書　入力'!C38</f>
        <v>0</v>
      </c>
      <c r="W28" s="321"/>
      <c r="X28" s="321"/>
      <c r="Y28" s="321"/>
      <c r="Z28" s="321"/>
      <c r="AA28" s="322"/>
      <c r="AB28" s="323">
        <f>'①請求書　入力'!C39</f>
        <v>0</v>
      </c>
      <c r="AC28" s="324"/>
      <c r="AD28" s="324"/>
      <c r="AE28" s="324"/>
      <c r="AF28" s="325"/>
      <c r="AG28" s="238"/>
      <c r="AH28" s="222"/>
      <c r="AI28" s="223"/>
      <c r="AJ28" s="223"/>
      <c r="AK28" s="224"/>
    </row>
    <row r="29" spans="2:37" s="1" customFormat="1" ht="21" customHeight="1" x14ac:dyDescent="0.15">
      <c r="B29" s="315">
        <f>'①請求書　入力'!C40</f>
        <v>0</v>
      </c>
      <c r="C29" s="316"/>
      <c r="D29" s="335">
        <f>'①請求書　入力'!C41</f>
        <v>0</v>
      </c>
      <c r="E29" s="335"/>
      <c r="F29" s="335"/>
      <c r="G29" s="335"/>
      <c r="H29" s="335"/>
      <c r="I29" s="335"/>
      <c r="J29" s="335"/>
      <c r="K29" s="335"/>
      <c r="L29" s="335"/>
      <c r="M29" s="322">
        <f>'①請求書　入力'!C42</f>
        <v>0</v>
      </c>
      <c r="N29" s="336"/>
      <c r="O29" s="336"/>
      <c r="P29" s="336"/>
      <c r="Q29" s="336"/>
      <c r="R29" s="336"/>
      <c r="S29" s="279" t="str">
        <f t="shared" si="0"/>
        <v/>
      </c>
      <c r="T29" s="279"/>
      <c r="U29" s="279"/>
      <c r="V29" s="320">
        <f>'①請求書　入力'!C43</f>
        <v>0</v>
      </c>
      <c r="W29" s="321"/>
      <c r="X29" s="321"/>
      <c r="Y29" s="321"/>
      <c r="Z29" s="321"/>
      <c r="AA29" s="322"/>
      <c r="AB29" s="323">
        <f>'①請求書　入力'!C44</f>
        <v>0</v>
      </c>
      <c r="AC29" s="324"/>
      <c r="AD29" s="324"/>
      <c r="AE29" s="324"/>
      <c r="AF29" s="325"/>
      <c r="AG29" s="239"/>
      <c r="AH29" s="225"/>
      <c r="AI29" s="226"/>
      <c r="AJ29" s="226"/>
      <c r="AK29" s="227"/>
    </row>
    <row r="30" spans="2:37" s="1" customFormat="1" ht="21" customHeight="1" x14ac:dyDescent="0.15">
      <c r="B30" s="315">
        <f>'①請求書　入力'!C45</f>
        <v>0</v>
      </c>
      <c r="C30" s="316"/>
      <c r="D30" s="335"/>
      <c r="E30" s="335"/>
      <c r="F30" s="335"/>
      <c r="G30" s="335"/>
      <c r="H30" s="335"/>
      <c r="I30" s="335"/>
      <c r="J30" s="335"/>
      <c r="K30" s="335"/>
      <c r="L30" s="335"/>
      <c r="M30" s="322">
        <f>'①請求書　入力'!C47</f>
        <v>0</v>
      </c>
      <c r="N30" s="336"/>
      <c r="O30" s="336"/>
      <c r="P30" s="336"/>
      <c r="Q30" s="336"/>
      <c r="R30" s="336"/>
      <c r="S30" s="279" t="str">
        <f t="shared" si="0"/>
        <v/>
      </c>
      <c r="T30" s="279"/>
      <c r="U30" s="279"/>
      <c r="V30" s="320">
        <f>'①請求書　入力'!C48</f>
        <v>0</v>
      </c>
      <c r="W30" s="321"/>
      <c r="X30" s="321"/>
      <c r="Y30" s="321"/>
      <c r="Z30" s="321"/>
      <c r="AA30" s="322"/>
      <c r="AB30" s="323">
        <f>'①請求書　入力'!C49</f>
        <v>0</v>
      </c>
      <c r="AC30" s="324"/>
      <c r="AD30" s="324"/>
      <c r="AE30" s="324"/>
      <c r="AF30" s="325"/>
      <c r="AG30" s="188" t="s">
        <v>28</v>
      </c>
      <c r="AH30" s="219"/>
      <c r="AI30" s="220"/>
      <c r="AJ30" s="220"/>
      <c r="AK30" s="221"/>
    </row>
    <row r="31" spans="2:37" s="1" customFormat="1" ht="21" customHeight="1" x14ac:dyDescent="0.15">
      <c r="B31" s="315">
        <f>'①請求書　入力'!C50</f>
        <v>0</v>
      </c>
      <c r="C31" s="316"/>
      <c r="D31" s="335">
        <f>'①請求書　入力'!C51</f>
        <v>0</v>
      </c>
      <c r="E31" s="335"/>
      <c r="F31" s="335"/>
      <c r="G31" s="335"/>
      <c r="H31" s="335"/>
      <c r="I31" s="335"/>
      <c r="J31" s="335"/>
      <c r="K31" s="335"/>
      <c r="L31" s="335"/>
      <c r="M31" s="322">
        <f>'①請求書　入力'!C52</f>
        <v>0</v>
      </c>
      <c r="N31" s="336"/>
      <c r="O31" s="336"/>
      <c r="P31" s="336"/>
      <c r="Q31" s="336"/>
      <c r="R31" s="336"/>
      <c r="S31" s="279" t="str">
        <f t="shared" si="0"/>
        <v/>
      </c>
      <c r="T31" s="279"/>
      <c r="U31" s="279"/>
      <c r="V31" s="320">
        <f>'①請求書　入力'!C53</f>
        <v>0</v>
      </c>
      <c r="W31" s="321"/>
      <c r="X31" s="321"/>
      <c r="Y31" s="321"/>
      <c r="Z31" s="321"/>
      <c r="AA31" s="322"/>
      <c r="AB31" s="323">
        <f>'①請求書　入力'!C54</f>
        <v>0</v>
      </c>
      <c r="AC31" s="324"/>
      <c r="AD31" s="324"/>
      <c r="AE31" s="324"/>
      <c r="AF31" s="325"/>
      <c r="AG31" s="189"/>
      <c r="AH31" s="222"/>
      <c r="AI31" s="223"/>
      <c r="AJ31" s="223"/>
      <c r="AK31" s="224"/>
    </row>
    <row r="32" spans="2:37" s="1" customFormat="1" ht="21" customHeight="1" x14ac:dyDescent="0.15">
      <c r="B32" s="315">
        <f>'①請求書　入力'!C55</f>
        <v>0</v>
      </c>
      <c r="C32" s="316"/>
      <c r="D32" s="335">
        <f>'①請求書　入力'!C56</f>
        <v>0</v>
      </c>
      <c r="E32" s="335"/>
      <c r="F32" s="335"/>
      <c r="G32" s="335"/>
      <c r="H32" s="335"/>
      <c r="I32" s="335"/>
      <c r="J32" s="335"/>
      <c r="K32" s="335"/>
      <c r="L32" s="335"/>
      <c r="M32" s="322">
        <f>'①請求書　入力'!C57</f>
        <v>0</v>
      </c>
      <c r="N32" s="336"/>
      <c r="O32" s="336"/>
      <c r="P32" s="336"/>
      <c r="Q32" s="336"/>
      <c r="R32" s="336"/>
      <c r="S32" s="279" t="str">
        <f t="shared" si="0"/>
        <v/>
      </c>
      <c r="T32" s="279"/>
      <c r="U32" s="279"/>
      <c r="V32" s="320">
        <f>'①請求書　入力'!C58</f>
        <v>0</v>
      </c>
      <c r="W32" s="321"/>
      <c r="X32" s="321"/>
      <c r="Y32" s="321"/>
      <c r="Z32" s="321"/>
      <c r="AA32" s="322"/>
      <c r="AB32" s="323">
        <f>'①請求書　入力'!C59</f>
        <v>0</v>
      </c>
      <c r="AC32" s="324"/>
      <c r="AD32" s="324"/>
      <c r="AE32" s="324"/>
      <c r="AF32" s="325"/>
      <c r="AG32" s="189"/>
      <c r="AH32" s="225"/>
      <c r="AI32" s="226"/>
      <c r="AJ32" s="226"/>
      <c r="AK32" s="227"/>
    </row>
    <row r="33" spans="2:37" s="1" customFormat="1" ht="21" customHeight="1" x14ac:dyDescent="0.15">
      <c r="B33" s="315">
        <f>'①請求書　入力'!C60</f>
        <v>0</v>
      </c>
      <c r="C33" s="316"/>
      <c r="D33" s="335">
        <f>'①請求書　入力'!C61</f>
        <v>0</v>
      </c>
      <c r="E33" s="335"/>
      <c r="F33" s="335"/>
      <c r="G33" s="335"/>
      <c r="H33" s="335"/>
      <c r="I33" s="335"/>
      <c r="J33" s="335"/>
      <c r="K33" s="335"/>
      <c r="L33" s="335"/>
      <c r="M33" s="322">
        <f>'①請求書　入力'!C62</f>
        <v>0</v>
      </c>
      <c r="N33" s="336"/>
      <c r="O33" s="336"/>
      <c r="P33" s="336"/>
      <c r="Q33" s="336"/>
      <c r="R33" s="336"/>
      <c r="S33" s="279" t="str">
        <f t="shared" si="0"/>
        <v/>
      </c>
      <c r="T33" s="279"/>
      <c r="U33" s="279"/>
      <c r="V33" s="320">
        <f>'①請求書　入力'!C63</f>
        <v>0</v>
      </c>
      <c r="W33" s="321"/>
      <c r="X33" s="321"/>
      <c r="Y33" s="321"/>
      <c r="Z33" s="321"/>
      <c r="AA33" s="322"/>
      <c r="AB33" s="323">
        <f>'①請求書　入力'!C64</f>
        <v>0</v>
      </c>
      <c r="AC33" s="324"/>
      <c r="AD33" s="324"/>
      <c r="AE33" s="324"/>
      <c r="AF33" s="325"/>
      <c r="AG33" s="189"/>
      <c r="AH33" s="222"/>
      <c r="AI33" s="223"/>
      <c r="AJ33" s="223"/>
      <c r="AK33" s="224"/>
    </row>
    <row r="34" spans="2:37" s="1" customFormat="1" ht="21" customHeight="1" x14ac:dyDescent="0.15">
      <c r="B34" s="315">
        <f>'①請求書　入力'!C65</f>
        <v>0</v>
      </c>
      <c r="C34" s="316"/>
      <c r="D34" s="335">
        <f>'①請求書　入力'!C66</f>
        <v>0</v>
      </c>
      <c r="E34" s="335"/>
      <c r="F34" s="335"/>
      <c r="G34" s="335"/>
      <c r="H34" s="335"/>
      <c r="I34" s="335"/>
      <c r="J34" s="335"/>
      <c r="K34" s="335"/>
      <c r="L34" s="335"/>
      <c r="M34" s="322">
        <f>'①請求書　入力'!C67</f>
        <v>0</v>
      </c>
      <c r="N34" s="336"/>
      <c r="O34" s="336"/>
      <c r="P34" s="336"/>
      <c r="Q34" s="336"/>
      <c r="R34" s="336"/>
      <c r="S34" s="279" t="str">
        <f t="shared" si="0"/>
        <v/>
      </c>
      <c r="T34" s="279"/>
      <c r="U34" s="279"/>
      <c r="V34" s="320">
        <f>'①請求書　入力'!C68</f>
        <v>0</v>
      </c>
      <c r="W34" s="321"/>
      <c r="X34" s="321"/>
      <c r="Y34" s="321"/>
      <c r="Z34" s="321"/>
      <c r="AA34" s="322"/>
      <c r="AB34" s="323">
        <f>'①請求書　入力'!C69</f>
        <v>0</v>
      </c>
      <c r="AC34" s="324"/>
      <c r="AD34" s="324"/>
      <c r="AE34" s="324"/>
      <c r="AF34" s="325"/>
      <c r="AG34" s="189"/>
      <c r="AH34" s="222"/>
      <c r="AI34" s="223"/>
      <c r="AJ34" s="223"/>
      <c r="AK34" s="224"/>
    </row>
    <row r="35" spans="2:37" s="1" customFormat="1" ht="21" customHeight="1" x14ac:dyDescent="0.15">
      <c r="B35" s="315">
        <f>'①請求書　入力'!C70</f>
        <v>0</v>
      </c>
      <c r="C35" s="316"/>
      <c r="D35" s="335">
        <f>'①請求書　入力'!C71</f>
        <v>0</v>
      </c>
      <c r="E35" s="335"/>
      <c r="F35" s="335"/>
      <c r="G35" s="335"/>
      <c r="H35" s="335"/>
      <c r="I35" s="335"/>
      <c r="J35" s="335"/>
      <c r="K35" s="335"/>
      <c r="L35" s="335"/>
      <c r="M35" s="322">
        <f>'①請求書　入力'!C72</f>
        <v>0</v>
      </c>
      <c r="N35" s="336"/>
      <c r="O35" s="336"/>
      <c r="P35" s="336"/>
      <c r="Q35" s="336"/>
      <c r="R35" s="336"/>
      <c r="S35" s="279" t="str">
        <f t="shared" si="0"/>
        <v/>
      </c>
      <c r="T35" s="279"/>
      <c r="U35" s="279"/>
      <c r="V35" s="320">
        <f>'①請求書　入力'!C73</f>
        <v>0</v>
      </c>
      <c r="W35" s="321"/>
      <c r="X35" s="321"/>
      <c r="Y35" s="321"/>
      <c r="Z35" s="321"/>
      <c r="AA35" s="322"/>
      <c r="AB35" s="323">
        <f>'①請求書　入力'!C74</f>
        <v>0</v>
      </c>
      <c r="AC35" s="324"/>
      <c r="AD35" s="324"/>
      <c r="AE35" s="324"/>
      <c r="AF35" s="325"/>
      <c r="AG35" s="190"/>
      <c r="AH35" s="225"/>
      <c r="AI35" s="226"/>
      <c r="AJ35" s="226"/>
      <c r="AK35" s="227"/>
    </row>
    <row r="36" spans="2:37" s="1" customFormat="1" ht="21" customHeight="1" x14ac:dyDescent="0.15">
      <c r="B36" s="315">
        <f>'①請求書　入力'!C75</f>
        <v>0</v>
      </c>
      <c r="C36" s="316"/>
      <c r="D36" s="335">
        <f>'①請求書　入力'!C76</f>
        <v>0</v>
      </c>
      <c r="E36" s="335"/>
      <c r="F36" s="335"/>
      <c r="G36" s="335"/>
      <c r="H36" s="335"/>
      <c r="I36" s="335"/>
      <c r="J36" s="335"/>
      <c r="K36" s="335"/>
      <c r="L36" s="335"/>
      <c r="M36" s="322">
        <f>'①請求書　入力'!C77</f>
        <v>0</v>
      </c>
      <c r="N36" s="336"/>
      <c r="O36" s="336"/>
      <c r="P36" s="336"/>
      <c r="Q36" s="336"/>
      <c r="R36" s="336"/>
      <c r="S36" s="279" t="str">
        <f t="shared" si="0"/>
        <v/>
      </c>
      <c r="T36" s="279"/>
      <c r="U36" s="279"/>
      <c r="V36" s="320">
        <f>'①請求書　入力'!C78</f>
        <v>0</v>
      </c>
      <c r="W36" s="321"/>
      <c r="X36" s="321"/>
      <c r="Y36" s="321"/>
      <c r="Z36" s="321"/>
      <c r="AA36" s="322"/>
      <c r="AB36" s="323">
        <f>'①請求書　入力'!C79</f>
        <v>0</v>
      </c>
      <c r="AC36" s="324"/>
      <c r="AD36" s="324"/>
      <c r="AE36" s="324"/>
      <c r="AF36" s="325"/>
      <c r="AG36" s="237" t="s">
        <v>29</v>
      </c>
      <c r="AH36" s="240"/>
      <c r="AI36" s="241"/>
      <c r="AJ36" s="241"/>
      <c r="AK36" s="242"/>
    </row>
    <row r="37" spans="2:37" s="1" customFormat="1" ht="21" customHeight="1" x14ac:dyDescent="0.15">
      <c r="B37" s="315">
        <f>'①請求書　入力'!C80</f>
        <v>0</v>
      </c>
      <c r="C37" s="316"/>
      <c r="D37" s="335">
        <f>'①請求書　入力'!C81</f>
        <v>0</v>
      </c>
      <c r="E37" s="335"/>
      <c r="F37" s="335"/>
      <c r="G37" s="335"/>
      <c r="H37" s="335"/>
      <c r="I37" s="335"/>
      <c r="J37" s="335"/>
      <c r="K37" s="335"/>
      <c r="L37" s="335"/>
      <c r="M37" s="322">
        <f>'①請求書　入力'!C82</f>
        <v>0</v>
      </c>
      <c r="N37" s="336"/>
      <c r="O37" s="336"/>
      <c r="P37" s="336"/>
      <c r="Q37" s="336"/>
      <c r="R37" s="336"/>
      <c r="S37" s="279" t="str">
        <f t="shared" si="0"/>
        <v/>
      </c>
      <c r="T37" s="279"/>
      <c r="U37" s="279"/>
      <c r="V37" s="320">
        <f>'①請求書　入力'!C83</f>
        <v>0</v>
      </c>
      <c r="W37" s="321"/>
      <c r="X37" s="321"/>
      <c r="Y37" s="321"/>
      <c r="Z37" s="321"/>
      <c r="AA37" s="322"/>
      <c r="AB37" s="323">
        <f>'①請求書　入力'!C84</f>
        <v>0</v>
      </c>
      <c r="AC37" s="324"/>
      <c r="AD37" s="324"/>
      <c r="AE37" s="324"/>
      <c r="AF37" s="325"/>
      <c r="AG37" s="238"/>
      <c r="AH37" s="240"/>
      <c r="AI37" s="241"/>
      <c r="AJ37" s="241"/>
      <c r="AK37" s="242"/>
    </row>
    <row r="38" spans="2:37" s="1" customFormat="1" ht="21" customHeight="1" x14ac:dyDescent="0.15">
      <c r="B38" s="315">
        <f>'①請求書　入力'!C85</f>
        <v>0</v>
      </c>
      <c r="C38" s="316"/>
      <c r="D38" s="335">
        <f>'①請求書　入力'!C86</f>
        <v>0</v>
      </c>
      <c r="E38" s="335"/>
      <c r="F38" s="335"/>
      <c r="G38" s="335"/>
      <c r="H38" s="335"/>
      <c r="I38" s="335"/>
      <c r="J38" s="335"/>
      <c r="K38" s="335"/>
      <c r="L38" s="335"/>
      <c r="M38" s="322">
        <f>'①請求書　入力'!C87</f>
        <v>0</v>
      </c>
      <c r="N38" s="336"/>
      <c r="O38" s="336"/>
      <c r="P38" s="336"/>
      <c r="Q38" s="336"/>
      <c r="R38" s="336"/>
      <c r="S38" s="279" t="str">
        <f t="shared" si="0"/>
        <v/>
      </c>
      <c r="T38" s="279"/>
      <c r="U38" s="279"/>
      <c r="V38" s="320">
        <f>'①請求書　入力'!C88</f>
        <v>0</v>
      </c>
      <c r="W38" s="321"/>
      <c r="X38" s="321"/>
      <c r="Y38" s="321"/>
      <c r="Z38" s="321"/>
      <c r="AA38" s="322"/>
      <c r="AB38" s="323">
        <f>'①請求書　入力'!C89</f>
        <v>0</v>
      </c>
      <c r="AC38" s="324"/>
      <c r="AD38" s="324"/>
      <c r="AE38" s="324"/>
      <c r="AF38" s="325"/>
      <c r="AG38" s="238"/>
      <c r="AH38" s="240"/>
      <c r="AI38" s="241"/>
      <c r="AJ38" s="241"/>
      <c r="AK38" s="242"/>
    </row>
    <row r="39" spans="2:37" s="1" customFormat="1" ht="21" customHeight="1" x14ac:dyDescent="0.15">
      <c r="B39" s="315">
        <f>'①請求書　入力'!C90</f>
        <v>0</v>
      </c>
      <c r="C39" s="316"/>
      <c r="D39" s="435">
        <f>'①請求書　入力'!C91</f>
        <v>0</v>
      </c>
      <c r="E39" s="436"/>
      <c r="F39" s="436"/>
      <c r="G39" s="436"/>
      <c r="H39" s="436"/>
      <c r="I39" s="436"/>
      <c r="J39" s="436"/>
      <c r="K39" s="436"/>
      <c r="L39" s="437"/>
      <c r="M39" s="336">
        <f>'①請求書　入力'!C92</f>
        <v>0</v>
      </c>
      <c r="N39" s="336"/>
      <c r="O39" s="336"/>
      <c r="P39" s="336"/>
      <c r="Q39" s="336"/>
      <c r="R39" s="336"/>
      <c r="S39" s="279" t="str">
        <f t="shared" ref="S39" si="1">IF(OR(M39=0,V39=0),"",V39/M39)</f>
        <v/>
      </c>
      <c r="T39" s="279"/>
      <c r="U39" s="279"/>
      <c r="V39" s="320">
        <f>'①請求書　入力'!C93</f>
        <v>0</v>
      </c>
      <c r="W39" s="321"/>
      <c r="X39" s="321"/>
      <c r="Y39" s="321"/>
      <c r="Z39" s="321"/>
      <c r="AA39" s="322"/>
      <c r="AB39" s="326">
        <f>'①請求書　入力'!C94</f>
        <v>0</v>
      </c>
      <c r="AC39" s="326"/>
      <c r="AD39" s="326"/>
      <c r="AE39" s="326"/>
      <c r="AF39" s="327"/>
      <c r="AG39" s="238"/>
      <c r="AH39" s="240"/>
      <c r="AI39" s="241"/>
      <c r="AJ39" s="241"/>
      <c r="AK39" s="242"/>
    </row>
    <row r="40" spans="2:37" s="1" customFormat="1" ht="21" customHeight="1" thickBot="1" x14ac:dyDescent="0.2">
      <c r="B40" s="351">
        <f>'①請求書　入力'!C95</f>
        <v>0</v>
      </c>
      <c r="C40" s="352"/>
      <c r="D40" s="346">
        <f>'①請求書　入力'!C96</f>
        <v>0</v>
      </c>
      <c r="E40" s="347"/>
      <c r="F40" s="347"/>
      <c r="G40" s="347"/>
      <c r="H40" s="347"/>
      <c r="I40" s="347"/>
      <c r="J40" s="347"/>
      <c r="K40" s="347"/>
      <c r="L40" s="348"/>
      <c r="M40" s="349">
        <f>'①請求書　入力'!C97</f>
        <v>0</v>
      </c>
      <c r="N40" s="349"/>
      <c r="O40" s="349"/>
      <c r="P40" s="349"/>
      <c r="Q40" s="349"/>
      <c r="R40" s="349"/>
      <c r="S40" s="350" t="str">
        <f t="shared" ref="S40" si="2">IF(OR(M40=0,V40=0),"",V40/M40)</f>
        <v/>
      </c>
      <c r="T40" s="350"/>
      <c r="U40" s="350"/>
      <c r="V40" s="353">
        <f>'①請求書　入力'!C98</f>
        <v>0</v>
      </c>
      <c r="W40" s="354"/>
      <c r="X40" s="354"/>
      <c r="Y40" s="354"/>
      <c r="Z40" s="354"/>
      <c r="AA40" s="355"/>
      <c r="AB40" s="341">
        <f>'①請求書　入力'!C99</f>
        <v>0</v>
      </c>
      <c r="AC40" s="342"/>
      <c r="AD40" s="342"/>
      <c r="AE40" s="342"/>
      <c r="AF40" s="343"/>
      <c r="AG40" s="238"/>
      <c r="AH40" s="240"/>
      <c r="AI40" s="241"/>
      <c r="AJ40" s="241"/>
      <c r="AK40" s="242"/>
    </row>
    <row r="41" spans="2:37" s="1" customFormat="1" ht="21" customHeight="1" thickTop="1" x14ac:dyDescent="0.15">
      <c r="B41" s="121"/>
      <c r="C41" s="122"/>
      <c r="D41" s="233" t="s">
        <v>208</v>
      </c>
      <c r="E41" s="233"/>
      <c r="F41" s="233"/>
      <c r="G41" s="233"/>
      <c r="H41" s="233"/>
      <c r="I41" s="233"/>
      <c r="J41" s="233"/>
      <c r="K41" s="233"/>
      <c r="L41" s="233"/>
      <c r="M41" s="319">
        <f>SUMIF($AB$27:$AF$40,"10%",$M$27:$R$40)</f>
        <v>0</v>
      </c>
      <c r="N41" s="319"/>
      <c r="O41" s="319"/>
      <c r="P41" s="319"/>
      <c r="Q41" s="319"/>
      <c r="R41" s="319"/>
      <c r="S41" s="183" t="str">
        <f>IF(OR(M41=0,V41=0),"",V41/M41)</f>
        <v/>
      </c>
      <c r="T41" s="183"/>
      <c r="U41" s="183"/>
      <c r="V41" s="367">
        <f>SUMIF($AB$27:$AF$40,"10%",$V$27:$AA$40)</f>
        <v>0</v>
      </c>
      <c r="W41" s="368"/>
      <c r="X41" s="368"/>
      <c r="Y41" s="368"/>
      <c r="Z41" s="368"/>
      <c r="AA41" s="369"/>
      <c r="AB41" s="328"/>
      <c r="AC41" s="328"/>
      <c r="AD41" s="328"/>
      <c r="AE41" s="328"/>
      <c r="AF41" s="329"/>
      <c r="AG41" s="239"/>
      <c r="AH41" s="240"/>
      <c r="AI41" s="241"/>
      <c r="AJ41" s="241"/>
      <c r="AK41" s="242"/>
    </row>
    <row r="42" spans="2:37" s="1" customFormat="1" ht="21" customHeight="1" x14ac:dyDescent="0.15">
      <c r="B42" s="344"/>
      <c r="C42" s="345"/>
      <c r="D42" s="233" t="s">
        <v>209</v>
      </c>
      <c r="E42" s="233"/>
      <c r="F42" s="233"/>
      <c r="G42" s="233"/>
      <c r="H42" s="233"/>
      <c r="I42" s="233"/>
      <c r="J42" s="233"/>
      <c r="K42" s="233"/>
      <c r="L42" s="233"/>
      <c r="M42" s="319">
        <f>SUMIF($AB$27:$AF$40,"8%",$M$27:$R$40)+SUMIF($AB$27:$AF$40,"8%(軽減税率)",$M$27:$R$40)</f>
        <v>0</v>
      </c>
      <c r="N42" s="319"/>
      <c r="O42" s="319"/>
      <c r="P42" s="319"/>
      <c r="Q42" s="319"/>
      <c r="R42" s="319"/>
      <c r="S42" s="183" t="str">
        <f t="shared" ref="S42:S44" si="3">IF(OR(M42=0,V42=0),"",V42/M42)</f>
        <v/>
      </c>
      <c r="T42" s="183"/>
      <c r="U42" s="183"/>
      <c r="V42" s="319">
        <f>SUMIF($AB$27:$AF$40,"8%",$V$27:$AA$40)+SUMIF($AB$27:$AF$40,"8%(軽減税率)",$V$27:$AA$40)</f>
        <v>0</v>
      </c>
      <c r="W42" s="319"/>
      <c r="X42" s="319"/>
      <c r="Y42" s="319"/>
      <c r="Z42" s="319"/>
      <c r="AA42" s="319"/>
      <c r="AB42" s="356"/>
      <c r="AC42" s="356"/>
      <c r="AD42" s="356"/>
      <c r="AE42" s="356"/>
      <c r="AF42" s="357"/>
      <c r="AG42" s="188" t="s">
        <v>30</v>
      </c>
      <c r="AH42" s="219"/>
      <c r="AI42" s="220"/>
      <c r="AJ42" s="220"/>
      <c r="AK42" s="221"/>
    </row>
    <row r="43" spans="2:37" s="1" customFormat="1" ht="21" customHeight="1" x14ac:dyDescent="0.15">
      <c r="B43" s="332"/>
      <c r="C43" s="193"/>
      <c r="D43" s="194" t="s">
        <v>210</v>
      </c>
      <c r="E43" s="194"/>
      <c r="F43" s="194"/>
      <c r="G43" s="194"/>
      <c r="H43" s="194"/>
      <c r="I43" s="194"/>
      <c r="J43" s="194"/>
      <c r="K43" s="194"/>
      <c r="L43" s="194"/>
      <c r="M43" s="319">
        <f>SUMIF($AB$27:$AF$40,"非課税",$M$27:$R$40)</f>
        <v>0</v>
      </c>
      <c r="N43" s="319"/>
      <c r="O43" s="319"/>
      <c r="P43" s="319"/>
      <c r="Q43" s="319"/>
      <c r="R43" s="319"/>
      <c r="S43" s="279" t="str">
        <f t="shared" si="3"/>
        <v/>
      </c>
      <c r="T43" s="279"/>
      <c r="U43" s="279"/>
      <c r="V43" s="319">
        <f>SUMIF($AB$27:$AF$40,"非課税",$V$27:$AA$40)</f>
        <v>0</v>
      </c>
      <c r="W43" s="319"/>
      <c r="X43" s="319"/>
      <c r="Y43" s="319"/>
      <c r="Z43" s="319"/>
      <c r="AA43" s="319"/>
      <c r="AB43" s="438"/>
      <c r="AC43" s="438"/>
      <c r="AD43" s="438"/>
      <c r="AE43" s="438"/>
      <c r="AF43" s="441"/>
      <c r="AG43" s="189"/>
      <c r="AH43" s="222"/>
      <c r="AI43" s="223"/>
      <c r="AJ43" s="223"/>
      <c r="AK43" s="224"/>
    </row>
    <row r="44" spans="2:37" s="1" customFormat="1" ht="21" customHeight="1" thickBot="1" x14ac:dyDescent="0.2">
      <c r="B44" s="184"/>
      <c r="C44" s="185"/>
      <c r="D44" s="550" t="s">
        <v>211</v>
      </c>
      <c r="E44" s="550"/>
      <c r="F44" s="550"/>
      <c r="G44" s="550"/>
      <c r="H44" s="550"/>
      <c r="I44" s="550"/>
      <c r="J44" s="550"/>
      <c r="K44" s="550"/>
      <c r="L44" s="550"/>
      <c r="M44" s="433">
        <f>SUM(M41:R43)</f>
        <v>0</v>
      </c>
      <c r="N44" s="433"/>
      <c r="O44" s="433"/>
      <c r="P44" s="433"/>
      <c r="Q44" s="433"/>
      <c r="R44" s="433"/>
      <c r="S44" s="236" t="str">
        <f t="shared" si="3"/>
        <v/>
      </c>
      <c r="T44" s="236"/>
      <c r="U44" s="236"/>
      <c r="V44" s="433">
        <f>SUM(V41:AA43)</f>
        <v>0</v>
      </c>
      <c r="W44" s="433"/>
      <c r="X44" s="433"/>
      <c r="Y44" s="433"/>
      <c r="Z44" s="433"/>
      <c r="AA44" s="433"/>
      <c r="AB44" s="548"/>
      <c r="AC44" s="548"/>
      <c r="AD44" s="548"/>
      <c r="AE44" s="548"/>
      <c r="AF44" s="549"/>
      <c r="AG44" s="189"/>
      <c r="AH44" s="225"/>
      <c r="AI44" s="226"/>
      <c r="AJ44" s="226"/>
      <c r="AK44" s="227"/>
    </row>
    <row r="45" spans="2:37" s="1" customFormat="1" ht="21" customHeight="1" x14ac:dyDescent="0.15">
      <c r="B45" s="232"/>
      <c r="C45" s="232"/>
      <c r="D45" s="233" t="s">
        <v>142</v>
      </c>
      <c r="E45" s="233"/>
      <c r="F45" s="233"/>
      <c r="G45" s="233"/>
      <c r="H45" s="233"/>
      <c r="I45" s="233"/>
      <c r="J45" s="233"/>
      <c r="K45" s="233"/>
      <c r="L45" s="233"/>
      <c r="M45" s="439">
        <f>ROUND(M41*0.1,0)</f>
        <v>0</v>
      </c>
      <c r="N45" s="439"/>
      <c r="O45" s="439"/>
      <c r="P45" s="439"/>
      <c r="Q45" s="439"/>
      <c r="R45" s="439"/>
      <c r="S45" s="191"/>
      <c r="T45" s="191"/>
      <c r="U45" s="191"/>
      <c r="V45" s="439">
        <f>ROUND(V41*0.1,0)</f>
        <v>0</v>
      </c>
      <c r="W45" s="439"/>
      <c r="X45" s="439"/>
      <c r="Y45" s="439"/>
      <c r="Z45" s="439"/>
      <c r="AA45" s="439"/>
      <c r="AB45" s="356"/>
      <c r="AC45" s="356"/>
      <c r="AD45" s="356"/>
      <c r="AE45" s="356"/>
      <c r="AF45" s="356"/>
      <c r="AG45" s="189"/>
      <c r="AH45" s="222"/>
      <c r="AI45" s="223"/>
      <c r="AJ45" s="223"/>
      <c r="AK45" s="224"/>
    </row>
    <row r="46" spans="2:37" s="1" customFormat="1" ht="21" customHeight="1" x14ac:dyDescent="0.15">
      <c r="B46" s="193"/>
      <c r="C46" s="193"/>
      <c r="D46" s="194" t="s">
        <v>143</v>
      </c>
      <c r="E46" s="194"/>
      <c r="F46" s="194"/>
      <c r="G46" s="194"/>
      <c r="H46" s="194"/>
      <c r="I46" s="194"/>
      <c r="J46" s="194"/>
      <c r="K46" s="194"/>
      <c r="L46" s="194"/>
      <c r="M46" s="442">
        <f>ROUND(M42*0.08,0)</f>
        <v>0</v>
      </c>
      <c r="N46" s="442"/>
      <c r="O46" s="442"/>
      <c r="P46" s="442"/>
      <c r="Q46" s="442"/>
      <c r="R46" s="442"/>
      <c r="S46" s="196"/>
      <c r="T46" s="196"/>
      <c r="U46" s="196"/>
      <c r="V46" s="442">
        <f>ROUND(V42*0.08,0)</f>
        <v>0</v>
      </c>
      <c r="W46" s="442"/>
      <c r="X46" s="442"/>
      <c r="Y46" s="442"/>
      <c r="Z46" s="442"/>
      <c r="AA46" s="442"/>
      <c r="AB46" s="438"/>
      <c r="AC46" s="438"/>
      <c r="AD46" s="438"/>
      <c r="AE46" s="438"/>
      <c r="AF46" s="438"/>
      <c r="AG46" s="189"/>
      <c r="AH46" s="222"/>
      <c r="AI46" s="223"/>
      <c r="AJ46" s="223"/>
      <c r="AK46" s="224"/>
    </row>
    <row r="47" spans="2:37" s="1" customFormat="1" ht="21" customHeight="1" x14ac:dyDescent="0.15">
      <c r="B47" s="228"/>
      <c r="C47" s="228"/>
      <c r="D47" s="229" t="s">
        <v>212</v>
      </c>
      <c r="E47" s="229"/>
      <c r="F47" s="229"/>
      <c r="G47" s="229"/>
      <c r="H47" s="229"/>
      <c r="I47" s="229"/>
      <c r="J47" s="229"/>
      <c r="K47" s="229"/>
      <c r="L47" s="229"/>
      <c r="M47" s="230">
        <f>SUM(M44:R46)</f>
        <v>0</v>
      </c>
      <c r="N47" s="230"/>
      <c r="O47" s="230"/>
      <c r="P47" s="230"/>
      <c r="Q47" s="230"/>
      <c r="R47" s="230"/>
      <c r="S47" s="231"/>
      <c r="T47" s="231"/>
      <c r="U47" s="231"/>
      <c r="V47" s="230">
        <f>SUM(V44:AA46)</f>
        <v>0</v>
      </c>
      <c r="W47" s="230"/>
      <c r="X47" s="230"/>
      <c r="Y47" s="230"/>
      <c r="Z47" s="230"/>
      <c r="AA47" s="230"/>
      <c r="AB47" s="440"/>
      <c r="AC47" s="440"/>
      <c r="AD47" s="440"/>
      <c r="AE47" s="440"/>
      <c r="AF47" s="440"/>
      <c r="AG47" s="190"/>
      <c r="AH47" s="225"/>
      <c r="AI47" s="226"/>
      <c r="AJ47" s="226"/>
      <c r="AK47" s="227"/>
    </row>
    <row r="48" spans="2:37" s="1" customFormat="1" ht="21" customHeight="1" x14ac:dyDescent="0.15">
      <c r="B48" s="7"/>
      <c r="C48" s="7"/>
      <c r="D48" s="314" t="s">
        <v>144</v>
      </c>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7"/>
      <c r="AH48" s="7"/>
      <c r="AI48" s="7"/>
      <c r="AJ48" s="7"/>
      <c r="AK48" s="7"/>
    </row>
    <row r="49" spans="2:37" s="1" customFormat="1" ht="21" customHeight="1" x14ac:dyDescent="0.15">
      <c r="B49" s="20"/>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2:37" ht="21" customHeight="1" x14ac:dyDescent="0.15"/>
    <row r="51" spans="2:37" ht="27" customHeight="1" x14ac:dyDescent="0.15">
      <c r="D51" s="51" t="s">
        <v>1</v>
      </c>
      <c r="E51" s="313">
        <f>E2</f>
        <v>0</v>
      </c>
      <c r="F51" s="313"/>
      <c r="G51" s="313"/>
      <c r="H51" s="56" t="s">
        <v>2</v>
      </c>
      <c r="J51" s="278" t="s">
        <v>145</v>
      </c>
      <c r="K51" s="278"/>
      <c r="L51" s="278"/>
      <c r="M51" s="278"/>
      <c r="N51" s="278"/>
      <c r="O51" s="278"/>
      <c r="P51" s="278"/>
      <c r="Q51" s="278"/>
      <c r="R51" s="278"/>
      <c r="S51" s="8"/>
      <c r="T51" s="8"/>
      <c r="U51" s="9" t="s">
        <v>3</v>
      </c>
      <c r="V51" s="252">
        <f>IF($V$2="","",$V$2)</f>
        <v>0</v>
      </c>
      <c r="W51" s="253"/>
      <c r="X51" s="253"/>
      <c r="Y51" s="253"/>
      <c r="Z51" s="253"/>
      <c r="AA51" s="253"/>
      <c r="AB51" s="253"/>
      <c r="AC51" s="253"/>
      <c r="AD51" s="253"/>
      <c r="AE51" s="253"/>
      <c r="AF51" s="253"/>
      <c r="AG51" s="254"/>
      <c r="AH51" s="65" t="s">
        <v>42</v>
      </c>
      <c r="AI51" s="267">
        <f>IF($AI$2="","",$AI$2)</f>
        <v>0</v>
      </c>
      <c r="AJ51" s="318"/>
      <c r="AK51" s="57" t="s">
        <v>41</v>
      </c>
    </row>
    <row r="52" spans="2:37" ht="10.5" customHeight="1" x14ac:dyDescent="0.15"/>
    <row r="53" spans="2:37" ht="27" customHeight="1" thickBot="1" x14ac:dyDescent="0.2">
      <c r="C53" s="10"/>
      <c r="D53" s="432" t="s">
        <v>0</v>
      </c>
      <c r="E53" s="432"/>
      <c r="F53" s="432"/>
      <c r="G53" s="432"/>
      <c r="H53" s="432"/>
      <c r="I53" s="432"/>
      <c r="J53" s="432"/>
      <c r="K53" s="432"/>
      <c r="L53" s="432"/>
      <c r="M53" s="432"/>
      <c r="N53" s="432"/>
      <c r="O53" s="432"/>
      <c r="P53" s="431" t="s">
        <v>4</v>
      </c>
      <c r="Q53" s="431"/>
      <c r="R53" s="431"/>
      <c r="S53" s="11"/>
      <c r="T53" s="11"/>
      <c r="U53" s="12" t="s">
        <v>5</v>
      </c>
      <c r="V53" s="248">
        <f>IF($V$4="","",$V$4)</f>
        <v>0</v>
      </c>
      <c r="W53" s="249"/>
      <c r="X53" s="249"/>
      <c r="Y53" s="249"/>
      <c r="Z53" s="249"/>
      <c r="AA53" s="249"/>
      <c r="AB53" s="249"/>
      <c r="AC53" s="249"/>
      <c r="AD53" s="250"/>
      <c r="AE53" s="9" t="s">
        <v>192</v>
      </c>
      <c r="AF53" s="248">
        <f>IF($AF$4="","",$AF$4)</f>
        <v>0</v>
      </c>
      <c r="AG53" s="249"/>
      <c r="AH53" s="249"/>
      <c r="AI53" s="249"/>
      <c r="AJ53" s="249"/>
      <c r="AK53" s="250"/>
    </row>
    <row r="54" spans="2:37" ht="15" customHeight="1" thickTop="1" x14ac:dyDescent="0.15">
      <c r="D54" s="296">
        <f>D5</f>
        <v>0</v>
      </c>
      <c r="E54" s="296"/>
      <c r="F54" s="296"/>
      <c r="G54" s="296"/>
      <c r="H54" s="296"/>
      <c r="I54" s="296"/>
      <c r="J54" s="296"/>
      <c r="U54" s="25" t="s">
        <v>44</v>
      </c>
      <c r="V54" s="25"/>
      <c r="W54" s="25"/>
      <c r="X54" s="203">
        <f>$X$5</f>
        <v>0</v>
      </c>
      <c r="Y54" s="204"/>
      <c r="Z54" s="25" t="s">
        <v>45</v>
      </c>
      <c r="AA54" s="25"/>
      <c r="AB54" s="25"/>
      <c r="AC54" s="25"/>
      <c r="AD54" s="203">
        <f>$AD$5</f>
        <v>0</v>
      </c>
      <c r="AE54" s="204"/>
      <c r="AF54" s="25" t="s">
        <v>46</v>
      </c>
      <c r="AG54" s="25"/>
      <c r="AH54" s="25"/>
      <c r="AI54" s="25"/>
      <c r="AJ54" s="257">
        <f>$AJ$5</f>
        <v>0</v>
      </c>
      <c r="AK54" s="258"/>
    </row>
    <row r="55" spans="2:37" ht="15" customHeight="1" x14ac:dyDescent="0.15">
      <c r="D55" s="60"/>
      <c r="E55" s="60"/>
      <c r="F55" s="60"/>
      <c r="G55" s="60"/>
      <c r="H55" s="60"/>
      <c r="I55" s="60"/>
      <c r="J55" s="60"/>
      <c r="U55" s="1"/>
      <c r="V55" s="1"/>
      <c r="W55" s="1"/>
      <c r="X55" s="61"/>
      <c r="Y55" s="61"/>
      <c r="Z55" s="1"/>
      <c r="AA55" s="1"/>
      <c r="AB55" s="1"/>
      <c r="AC55" s="1"/>
      <c r="AD55" s="61"/>
      <c r="AE55" s="61"/>
      <c r="AF55" s="1"/>
      <c r="AG55" s="1"/>
      <c r="AH55" s="1"/>
      <c r="AI55" s="1"/>
      <c r="AJ55" s="62"/>
      <c r="AK55" s="62"/>
    </row>
    <row r="56" spans="2:37" ht="15" customHeight="1" thickBot="1" x14ac:dyDescent="0.2">
      <c r="X56" s="288" t="s">
        <v>26</v>
      </c>
      <c r="Y56" s="288"/>
      <c r="Z56" s="288"/>
      <c r="AA56" s="288"/>
      <c r="AB56" s="288"/>
      <c r="AC56" s="251">
        <f>IF($AC$7="","",$AC$7)</f>
        <v>0</v>
      </c>
      <c r="AD56" s="251"/>
      <c r="AE56" s="251"/>
      <c r="AF56" s="251"/>
      <c r="AG56" s="251"/>
      <c r="AH56" s="251"/>
      <c r="AI56" s="251"/>
      <c r="AJ56" s="251"/>
      <c r="AK56" s="13" t="s">
        <v>6</v>
      </c>
    </row>
    <row r="57" spans="2:37" ht="18" customHeight="1" x14ac:dyDescent="0.15">
      <c r="B57" s="132" t="s">
        <v>7</v>
      </c>
      <c r="C57" s="297">
        <f>C8</f>
        <v>0</v>
      </c>
      <c r="D57" s="298"/>
      <c r="E57" s="298"/>
      <c r="F57" s="298"/>
      <c r="G57" s="298"/>
      <c r="H57" s="298"/>
      <c r="I57" s="298"/>
      <c r="J57" s="298"/>
      <c r="K57" s="298"/>
      <c r="L57" s="298"/>
      <c r="M57" s="298"/>
      <c r="N57" s="298"/>
      <c r="O57" s="298"/>
      <c r="P57" s="298"/>
      <c r="Q57" s="298"/>
      <c r="R57" s="298"/>
      <c r="S57" s="299"/>
      <c r="T57" s="17"/>
      <c r="U57" s="259" t="s">
        <v>138</v>
      </c>
      <c r="V57" s="260"/>
      <c r="W57" s="261"/>
      <c r="X57" s="262">
        <f>X8</f>
        <v>0</v>
      </c>
      <c r="Y57" s="263"/>
      <c r="Z57" s="263"/>
      <c r="AA57" s="263"/>
      <c r="AB57" s="263"/>
      <c r="AC57" s="263"/>
      <c r="AD57" s="263"/>
      <c r="AE57" s="263"/>
      <c r="AF57" s="263"/>
      <c r="AG57" s="263"/>
      <c r="AH57" s="263"/>
      <c r="AI57" s="263"/>
      <c r="AJ57" s="263"/>
      <c r="AK57" s="264"/>
    </row>
    <row r="58" spans="2:37" ht="18" customHeight="1" x14ac:dyDescent="0.15">
      <c r="B58" s="133"/>
      <c r="C58" s="300"/>
      <c r="D58" s="301"/>
      <c r="E58" s="301"/>
      <c r="F58" s="301"/>
      <c r="G58" s="301"/>
      <c r="H58" s="301"/>
      <c r="I58" s="301"/>
      <c r="J58" s="301"/>
      <c r="K58" s="301"/>
      <c r="L58" s="301"/>
      <c r="M58" s="301"/>
      <c r="N58" s="301"/>
      <c r="O58" s="301"/>
      <c r="P58" s="301"/>
      <c r="Q58" s="301"/>
      <c r="R58" s="301"/>
      <c r="S58" s="302"/>
      <c r="T58" s="17"/>
      <c r="U58" s="149" t="s">
        <v>139</v>
      </c>
      <c r="V58" s="150"/>
      <c r="W58" s="151"/>
      <c r="X58" s="265" t="s">
        <v>112</v>
      </c>
      <c r="Y58" s="266"/>
      <c r="Z58" s="308">
        <f>Z9</f>
        <v>0</v>
      </c>
      <c r="AA58" s="308"/>
      <c r="AB58" s="308"/>
      <c r="AC58" s="308"/>
      <c r="AD58" s="308"/>
      <c r="AE58" s="308"/>
      <c r="AF58" s="308"/>
      <c r="AG58" s="308"/>
      <c r="AH58" s="308"/>
      <c r="AI58" s="308"/>
      <c r="AJ58" s="308"/>
      <c r="AK58" s="309"/>
    </row>
    <row r="59" spans="2:37" ht="18" customHeight="1" thickBot="1" x14ac:dyDescent="0.2">
      <c r="B59" s="134"/>
      <c r="C59" s="303"/>
      <c r="D59" s="304"/>
      <c r="E59" s="304"/>
      <c r="F59" s="304"/>
      <c r="G59" s="304"/>
      <c r="H59" s="304"/>
      <c r="I59" s="304"/>
      <c r="J59" s="304"/>
      <c r="K59" s="304"/>
      <c r="L59" s="304"/>
      <c r="M59" s="304"/>
      <c r="N59" s="304"/>
      <c r="O59" s="304"/>
      <c r="P59" s="304"/>
      <c r="Q59" s="304"/>
      <c r="R59" s="304"/>
      <c r="S59" s="305"/>
      <c r="T59" s="17"/>
      <c r="U59" s="149"/>
      <c r="V59" s="150"/>
      <c r="W59" s="151"/>
      <c r="X59" s="310">
        <f>X10</f>
        <v>0</v>
      </c>
      <c r="Y59" s="311"/>
      <c r="Z59" s="311"/>
      <c r="AA59" s="311"/>
      <c r="AB59" s="311"/>
      <c r="AC59" s="311"/>
      <c r="AD59" s="311"/>
      <c r="AE59" s="311"/>
      <c r="AF59" s="311"/>
      <c r="AG59" s="311"/>
      <c r="AH59" s="311"/>
      <c r="AI59" s="311"/>
      <c r="AJ59" s="311"/>
      <c r="AK59" s="312"/>
    </row>
    <row r="60" spans="2:37" ht="18" customHeight="1" thickBot="1" x14ac:dyDescent="0.2">
      <c r="K60" s="64"/>
      <c r="M60" s="14"/>
      <c r="Q60" s="14"/>
      <c r="U60" s="52"/>
      <c r="V60" s="53"/>
      <c r="W60" s="54"/>
      <c r="X60" s="310"/>
      <c r="Y60" s="311"/>
      <c r="Z60" s="311"/>
      <c r="AA60" s="311"/>
      <c r="AB60" s="311"/>
      <c r="AC60" s="311"/>
      <c r="AD60" s="311"/>
      <c r="AE60" s="311"/>
      <c r="AF60" s="311"/>
      <c r="AG60" s="311"/>
      <c r="AH60" s="311"/>
      <c r="AI60" s="311"/>
      <c r="AJ60" s="311"/>
      <c r="AK60" s="312"/>
    </row>
    <row r="61" spans="2:37" ht="10.5" customHeight="1" x14ac:dyDescent="0.15">
      <c r="B61" s="205" t="s">
        <v>31</v>
      </c>
      <c r="C61" s="206"/>
      <c r="D61" s="206"/>
      <c r="E61" s="206"/>
      <c r="F61" s="206"/>
      <c r="G61" s="206"/>
      <c r="H61" s="206"/>
      <c r="I61" s="207"/>
      <c r="J61" s="211">
        <f>J12</f>
        <v>0</v>
      </c>
      <c r="K61" s="212"/>
      <c r="L61" s="212"/>
      <c r="M61" s="212"/>
      <c r="N61" s="212"/>
      <c r="O61" s="212"/>
      <c r="P61" s="212"/>
      <c r="Q61" s="212"/>
      <c r="R61" s="212"/>
      <c r="S61" s="213"/>
      <c r="T61" s="63"/>
      <c r="U61" s="243" t="s">
        <v>140</v>
      </c>
      <c r="V61" s="244"/>
      <c r="W61" s="245"/>
      <c r="X61" s="246">
        <f>X12</f>
        <v>0</v>
      </c>
      <c r="Y61" s="247"/>
      <c r="Z61" s="247"/>
      <c r="AA61" s="247"/>
      <c r="AB61" s="247"/>
      <c r="AC61" s="247"/>
      <c r="AD61" s="247"/>
      <c r="AE61" s="247"/>
      <c r="AF61" s="247"/>
      <c r="AG61" s="247"/>
      <c r="AH61" s="247"/>
      <c r="AI61" s="247"/>
      <c r="AJ61" s="255"/>
      <c r="AK61" s="256"/>
    </row>
    <row r="62" spans="2:37" ht="18" customHeight="1" thickBot="1" x14ac:dyDescent="0.2">
      <c r="B62" s="208"/>
      <c r="C62" s="209"/>
      <c r="D62" s="209"/>
      <c r="E62" s="209"/>
      <c r="F62" s="209"/>
      <c r="G62" s="209"/>
      <c r="H62" s="209"/>
      <c r="I62" s="210"/>
      <c r="J62" s="214"/>
      <c r="K62" s="215"/>
      <c r="L62" s="215"/>
      <c r="M62" s="215"/>
      <c r="N62" s="215"/>
      <c r="O62" s="215"/>
      <c r="P62" s="215"/>
      <c r="Q62" s="215"/>
      <c r="R62" s="215"/>
      <c r="S62" s="216"/>
      <c r="T62" s="18"/>
      <c r="U62" s="243"/>
      <c r="V62" s="244"/>
      <c r="W62" s="245"/>
      <c r="X62" s="246"/>
      <c r="Y62" s="247"/>
      <c r="Z62" s="247"/>
      <c r="AA62" s="247"/>
      <c r="AB62" s="247"/>
      <c r="AC62" s="247"/>
      <c r="AD62" s="247"/>
      <c r="AE62" s="247"/>
      <c r="AF62" s="247"/>
      <c r="AG62" s="247"/>
      <c r="AH62" s="247"/>
      <c r="AI62" s="247"/>
      <c r="AJ62" s="284" t="s">
        <v>8</v>
      </c>
      <c r="AK62" s="285"/>
    </row>
    <row r="63" spans="2:37" ht="18" customHeight="1" x14ac:dyDescent="0.15">
      <c r="U63" s="152" t="s">
        <v>141</v>
      </c>
      <c r="V63" s="153"/>
      <c r="W63" s="154"/>
      <c r="X63" s="306">
        <f>X14</f>
        <v>0</v>
      </c>
      <c r="Y63" s="307"/>
      <c r="Z63" s="307"/>
      <c r="AA63" s="307"/>
      <c r="AB63" s="307"/>
      <c r="AC63" s="307"/>
      <c r="AD63" s="307"/>
      <c r="AE63" s="307"/>
      <c r="AF63" s="307"/>
      <c r="AG63" s="307"/>
      <c r="AH63" s="307"/>
      <c r="AI63" s="307"/>
      <c r="AJ63" s="286"/>
      <c r="AK63" s="287"/>
    </row>
    <row r="64" spans="2:37" ht="21" customHeight="1" thickBot="1" x14ac:dyDescent="0.2">
      <c r="B64" s="428" t="s">
        <v>9</v>
      </c>
      <c r="C64" s="280" t="s">
        <v>10</v>
      </c>
      <c r="D64" s="281"/>
      <c r="E64" s="282" t="s">
        <v>11</v>
      </c>
      <c r="F64" s="282"/>
      <c r="G64" s="282"/>
      <c r="H64" s="282"/>
      <c r="I64" s="283"/>
      <c r="J64" s="272">
        <f>J15</f>
        <v>0</v>
      </c>
      <c r="K64" s="273"/>
      <c r="L64" s="273"/>
      <c r="M64" s="273"/>
      <c r="N64" s="273"/>
      <c r="O64" s="273"/>
      <c r="P64" s="273"/>
      <c r="Q64" s="273"/>
      <c r="R64" s="273"/>
      <c r="S64" s="274"/>
      <c r="T64" s="19"/>
      <c r="U64" s="289" t="s">
        <v>34</v>
      </c>
      <c r="V64" s="290"/>
      <c r="W64" s="291"/>
      <c r="X64" s="143">
        <f>X15</f>
        <v>0</v>
      </c>
      <c r="Y64" s="144"/>
      <c r="Z64" s="144"/>
      <c r="AA64" s="144"/>
      <c r="AB64" s="144"/>
      <c r="AC64" s="145"/>
      <c r="AD64" s="141" t="s">
        <v>35</v>
      </c>
      <c r="AE64" s="142"/>
      <c r="AF64" s="388">
        <f>AF15</f>
        <v>0</v>
      </c>
      <c r="AG64" s="144"/>
      <c r="AH64" s="144"/>
      <c r="AI64" s="144"/>
      <c r="AJ64" s="144"/>
      <c r="AK64" s="389"/>
    </row>
    <row r="65" spans="2:37" ht="7.5" customHeight="1" x14ac:dyDescent="0.15">
      <c r="B65" s="429"/>
      <c r="C65" s="406" t="s">
        <v>12</v>
      </c>
      <c r="D65" s="407"/>
      <c r="E65" s="398" t="s">
        <v>13</v>
      </c>
      <c r="F65" s="398"/>
      <c r="G65" s="398"/>
      <c r="H65" s="398"/>
      <c r="I65" s="399"/>
      <c r="J65" s="416">
        <f>IF(ISNUMBER(J16),J16,"")</f>
        <v>0</v>
      </c>
      <c r="K65" s="417"/>
      <c r="L65" s="417"/>
      <c r="M65" s="417"/>
      <c r="N65" s="417"/>
      <c r="O65" s="417"/>
      <c r="P65" s="417"/>
      <c r="Q65" s="417"/>
      <c r="R65" s="417"/>
      <c r="S65" s="418"/>
      <c r="T65" s="55"/>
      <c r="U65" s="146" t="s">
        <v>25</v>
      </c>
      <c r="V65" s="147"/>
      <c r="W65" s="148"/>
      <c r="X65" s="402">
        <f>X16</f>
        <v>0</v>
      </c>
      <c r="Y65" s="391"/>
      <c r="Z65" s="391"/>
      <c r="AA65" s="391"/>
      <c r="AB65" s="391"/>
      <c r="AC65" s="394" t="s">
        <v>38</v>
      </c>
      <c r="AD65" s="404"/>
      <c r="AE65" s="390">
        <f>AE16</f>
        <v>0</v>
      </c>
      <c r="AF65" s="391"/>
      <c r="AG65" s="391"/>
      <c r="AH65" s="391"/>
      <c r="AI65" s="391"/>
      <c r="AJ65" s="394" t="s">
        <v>39</v>
      </c>
      <c r="AK65" s="395"/>
    </row>
    <row r="66" spans="2:37" ht="7.5" customHeight="1" x14ac:dyDescent="0.15">
      <c r="B66" s="429"/>
      <c r="C66" s="408"/>
      <c r="D66" s="409"/>
      <c r="E66" s="412"/>
      <c r="F66" s="412"/>
      <c r="G66" s="412"/>
      <c r="H66" s="412"/>
      <c r="I66" s="413"/>
      <c r="J66" s="419"/>
      <c r="K66" s="420"/>
      <c r="L66" s="420"/>
      <c r="M66" s="420"/>
      <c r="N66" s="420"/>
      <c r="O66" s="420"/>
      <c r="P66" s="420"/>
      <c r="Q66" s="420"/>
      <c r="R66" s="420"/>
      <c r="S66" s="421"/>
      <c r="T66" s="55"/>
      <c r="U66" s="149"/>
      <c r="V66" s="150"/>
      <c r="W66" s="151"/>
      <c r="X66" s="403"/>
      <c r="Y66" s="393"/>
      <c r="Z66" s="393"/>
      <c r="AA66" s="393"/>
      <c r="AB66" s="393"/>
      <c r="AC66" s="396"/>
      <c r="AD66" s="405"/>
      <c r="AE66" s="392"/>
      <c r="AF66" s="393"/>
      <c r="AG66" s="393"/>
      <c r="AH66" s="393"/>
      <c r="AI66" s="393"/>
      <c r="AJ66" s="396"/>
      <c r="AK66" s="397"/>
    </row>
    <row r="67" spans="2:37" ht="7.5" customHeight="1" thickBot="1" x14ac:dyDescent="0.2">
      <c r="B67" s="429"/>
      <c r="C67" s="410"/>
      <c r="D67" s="411"/>
      <c r="E67" s="414"/>
      <c r="F67" s="414"/>
      <c r="G67" s="414"/>
      <c r="H67" s="414"/>
      <c r="I67" s="415"/>
      <c r="J67" s="422"/>
      <c r="K67" s="423"/>
      <c r="L67" s="423"/>
      <c r="M67" s="423"/>
      <c r="N67" s="423"/>
      <c r="O67" s="423"/>
      <c r="P67" s="423"/>
      <c r="Q67" s="423"/>
      <c r="R67" s="423"/>
      <c r="S67" s="424"/>
      <c r="T67" s="55"/>
      <c r="U67" s="149"/>
      <c r="V67" s="150"/>
      <c r="W67" s="151"/>
      <c r="X67" s="163">
        <f>X18</f>
        <v>0</v>
      </c>
      <c r="Y67" s="165" t="str">
        <f>IF(X67=2,"――","1.普通")</f>
        <v>1.普通</v>
      </c>
      <c r="Z67" s="166"/>
      <c r="AA67" s="167"/>
      <c r="AB67" s="165" t="str">
        <f>IF(X67=1,"――","2.当座")</f>
        <v>2.当座</v>
      </c>
      <c r="AC67" s="166"/>
      <c r="AD67" s="167"/>
      <c r="AE67" s="294" t="s">
        <v>37</v>
      </c>
      <c r="AF67" s="166">
        <f>AF18</f>
        <v>0</v>
      </c>
      <c r="AG67" s="166"/>
      <c r="AH67" s="166"/>
      <c r="AI67" s="166"/>
      <c r="AJ67" s="166"/>
      <c r="AK67" s="292"/>
    </row>
    <row r="68" spans="2:37" ht="10.5" customHeight="1" x14ac:dyDescent="0.15">
      <c r="B68" s="429"/>
      <c r="C68" s="425" t="s">
        <v>14</v>
      </c>
      <c r="D68" s="407"/>
      <c r="E68" s="398" t="s">
        <v>32</v>
      </c>
      <c r="F68" s="398"/>
      <c r="G68" s="398"/>
      <c r="H68" s="398"/>
      <c r="I68" s="399"/>
      <c r="J68" s="434">
        <f>J19</f>
        <v>0</v>
      </c>
      <c r="K68" s="136"/>
      <c r="L68" s="136"/>
      <c r="M68" s="136"/>
      <c r="N68" s="136"/>
      <c r="O68" s="136"/>
      <c r="P68" s="136"/>
      <c r="Q68" s="136"/>
      <c r="R68" s="136"/>
      <c r="S68" s="137"/>
      <c r="T68" s="18"/>
      <c r="U68" s="152"/>
      <c r="V68" s="153"/>
      <c r="W68" s="154"/>
      <c r="X68" s="164"/>
      <c r="Y68" s="168"/>
      <c r="Z68" s="169"/>
      <c r="AA68" s="170"/>
      <c r="AB68" s="168"/>
      <c r="AC68" s="169"/>
      <c r="AD68" s="170"/>
      <c r="AE68" s="295"/>
      <c r="AF68" s="169"/>
      <c r="AG68" s="169"/>
      <c r="AH68" s="169"/>
      <c r="AI68" s="169"/>
      <c r="AJ68" s="169"/>
      <c r="AK68" s="293"/>
    </row>
    <row r="69" spans="2:37" ht="10.5" customHeight="1" x14ac:dyDescent="0.15">
      <c r="B69" s="429"/>
      <c r="C69" s="426"/>
      <c r="D69" s="427"/>
      <c r="E69" s="400"/>
      <c r="F69" s="400"/>
      <c r="G69" s="400"/>
      <c r="H69" s="400"/>
      <c r="I69" s="401"/>
      <c r="J69" s="138"/>
      <c r="K69" s="139"/>
      <c r="L69" s="139"/>
      <c r="M69" s="139"/>
      <c r="N69" s="139"/>
      <c r="O69" s="139"/>
      <c r="P69" s="139"/>
      <c r="Q69" s="139"/>
      <c r="R69" s="139"/>
      <c r="S69" s="140"/>
      <c r="T69" s="18"/>
      <c r="U69" s="146" t="s">
        <v>36</v>
      </c>
      <c r="V69" s="147"/>
      <c r="W69" s="148"/>
      <c r="X69" s="157">
        <f>X20</f>
        <v>0</v>
      </c>
      <c r="Y69" s="158"/>
      <c r="Z69" s="158"/>
      <c r="AA69" s="158"/>
      <c r="AB69" s="158"/>
      <c r="AC69" s="158"/>
      <c r="AD69" s="158"/>
      <c r="AE69" s="158"/>
      <c r="AF69" s="158"/>
      <c r="AG69" s="158"/>
      <c r="AH69" s="158"/>
      <c r="AI69" s="158"/>
      <c r="AJ69" s="158"/>
      <c r="AK69" s="159"/>
    </row>
    <row r="70" spans="2:37" ht="21" customHeight="1" thickBot="1" x14ac:dyDescent="0.2">
      <c r="B70" s="430"/>
      <c r="C70" s="217" t="s">
        <v>15</v>
      </c>
      <c r="D70" s="218"/>
      <c r="E70" s="155" t="s">
        <v>16</v>
      </c>
      <c r="F70" s="155"/>
      <c r="G70" s="155"/>
      <c r="H70" s="155"/>
      <c r="I70" s="156"/>
      <c r="J70" s="275">
        <f>J21</f>
        <v>0</v>
      </c>
      <c r="K70" s="276"/>
      <c r="L70" s="276"/>
      <c r="M70" s="276"/>
      <c r="N70" s="276"/>
      <c r="O70" s="276"/>
      <c r="P70" s="276"/>
      <c r="Q70" s="276"/>
      <c r="R70" s="276"/>
      <c r="S70" s="277"/>
      <c r="T70" s="18"/>
      <c r="U70" s="269"/>
      <c r="V70" s="270"/>
      <c r="W70" s="271"/>
      <c r="X70" s="160"/>
      <c r="Y70" s="161"/>
      <c r="Z70" s="161"/>
      <c r="AA70" s="161"/>
      <c r="AB70" s="161"/>
      <c r="AC70" s="161"/>
      <c r="AD70" s="161"/>
      <c r="AE70" s="161"/>
      <c r="AF70" s="161"/>
      <c r="AG70" s="161"/>
      <c r="AH70" s="161"/>
      <c r="AI70" s="161"/>
      <c r="AJ70" s="161"/>
      <c r="AK70" s="162"/>
    </row>
    <row r="71" spans="2:37" ht="15" customHeight="1" x14ac:dyDescent="0.15">
      <c r="C71" s="202" t="s">
        <v>33</v>
      </c>
      <c r="D71" s="202"/>
      <c r="E71" s="202"/>
      <c r="F71" s="202"/>
      <c r="G71" s="202"/>
      <c r="H71" s="202"/>
      <c r="I71" s="202"/>
      <c r="J71" s="202"/>
      <c r="K71" s="202"/>
      <c r="L71" s="202"/>
      <c r="M71" s="202"/>
      <c r="N71" s="202"/>
      <c r="O71" s="202"/>
      <c r="P71" s="202"/>
      <c r="Q71" s="202"/>
      <c r="R71" s="202"/>
      <c r="S71" s="202"/>
      <c r="T71" s="50"/>
      <c r="U71" s="50"/>
      <c r="V71" s="50"/>
    </row>
    <row r="72" spans="2:37" ht="9.75" customHeight="1" thickBot="1" x14ac:dyDescent="0.2">
      <c r="D72" s="50"/>
      <c r="E72" s="50"/>
      <c r="F72" s="50"/>
      <c r="G72" s="50"/>
      <c r="H72" s="50"/>
      <c r="I72" s="50"/>
      <c r="J72" s="50"/>
      <c r="K72" s="50"/>
      <c r="L72" s="50"/>
      <c r="M72" s="50"/>
      <c r="N72" s="50"/>
      <c r="O72" s="50"/>
      <c r="P72" s="50"/>
      <c r="Q72" s="50"/>
      <c r="R72" s="50"/>
      <c r="S72" s="50"/>
      <c r="T72" s="50"/>
      <c r="U72" s="50"/>
      <c r="V72" s="50"/>
    </row>
    <row r="73" spans="2:37" ht="21" customHeight="1" x14ac:dyDescent="0.15">
      <c r="B73" s="330" t="s">
        <v>17</v>
      </c>
      <c r="C73" s="331"/>
      <c r="D73" s="385" t="s">
        <v>18</v>
      </c>
      <c r="E73" s="386"/>
      <c r="F73" s="386"/>
      <c r="G73" s="386"/>
      <c r="H73" s="386"/>
      <c r="I73" s="386"/>
      <c r="J73" s="386"/>
      <c r="K73" s="386"/>
      <c r="L73" s="331"/>
      <c r="M73" s="385" t="s">
        <v>11</v>
      </c>
      <c r="N73" s="386"/>
      <c r="O73" s="386"/>
      <c r="P73" s="386"/>
      <c r="Q73" s="386"/>
      <c r="R73" s="331"/>
      <c r="S73" s="385" t="s">
        <v>19</v>
      </c>
      <c r="T73" s="386"/>
      <c r="U73" s="331"/>
      <c r="V73" s="385" t="s">
        <v>20</v>
      </c>
      <c r="W73" s="386"/>
      <c r="X73" s="386"/>
      <c r="Y73" s="386"/>
      <c r="Z73" s="386"/>
      <c r="AA73" s="331"/>
      <c r="AB73" s="385" t="s">
        <v>151</v>
      </c>
      <c r="AC73" s="386"/>
      <c r="AD73" s="386"/>
      <c r="AE73" s="386"/>
      <c r="AF73" s="387"/>
      <c r="AG73" s="237" t="s">
        <v>27</v>
      </c>
      <c r="AH73" s="219"/>
      <c r="AI73" s="220"/>
      <c r="AJ73" s="220"/>
      <c r="AK73" s="221"/>
    </row>
    <row r="74" spans="2:37" ht="21" customHeight="1" x14ac:dyDescent="0.15">
      <c r="B74" s="177">
        <f t="shared" ref="B74:B89" si="4">B25</f>
        <v>0</v>
      </c>
      <c r="C74" s="178"/>
      <c r="D74" s="123">
        <f t="shared" ref="D74:D89" si="5">D25</f>
        <v>0</v>
      </c>
      <c r="E74" s="124"/>
      <c r="F74" s="124"/>
      <c r="G74" s="124"/>
      <c r="H74" s="124"/>
      <c r="I74" s="124"/>
      <c r="J74" s="124"/>
      <c r="K74" s="124"/>
      <c r="L74" s="125"/>
      <c r="M74" s="126">
        <f t="shared" ref="M74:M89" si="6">M25</f>
        <v>0</v>
      </c>
      <c r="N74" s="127"/>
      <c r="O74" s="127"/>
      <c r="P74" s="127"/>
      <c r="Q74" s="127"/>
      <c r="R74" s="128"/>
      <c r="S74" s="129" t="str">
        <f t="shared" ref="S74:S89" si="7">S25</f>
        <v/>
      </c>
      <c r="T74" s="130"/>
      <c r="U74" s="131"/>
      <c r="V74" s="171" t="str">
        <f t="shared" ref="V74:V89" si="8">IF(ISNUMBER(V25),V25,"")</f>
        <v/>
      </c>
      <c r="W74" s="172"/>
      <c r="X74" s="172"/>
      <c r="Y74" s="172"/>
      <c r="Z74" s="172"/>
      <c r="AA74" s="173"/>
      <c r="AB74" s="382">
        <f t="shared" ref="AB74:AB89" si="9">AB25</f>
        <v>0</v>
      </c>
      <c r="AC74" s="383"/>
      <c r="AD74" s="383"/>
      <c r="AE74" s="383"/>
      <c r="AF74" s="384"/>
      <c r="AG74" s="238"/>
      <c r="AH74" s="222"/>
      <c r="AI74" s="223"/>
      <c r="AJ74" s="223"/>
      <c r="AK74" s="224"/>
    </row>
    <row r="75" spans="2:37" ht="21" customHeight="1" x14ac:dyDescent="0.15">
      <c r="B75" s="177">
        <f t="shared" si="4"/>
        <v>0</v>
      </c>
      <c r="C75" s="178"/>
      <c r="D75" s="123">
        <f t="shared" si="5"/>
        <v>0</v>
      </c>
      <c r="E75" s="124"/>
      <c r="F75" s="124"/>
      <c r="G75" s="124"/>
      <c r="H75" s="124"/>
      <c r="I75" s="124"/>
      <c r="J75" s="124"/>
      <c r="K75" s="124"/>
      <c r="L75" s="125"/>
      <c r="M75" s="126">
        <f t="shared" si="6"/>
        <v>0</v>
      </c>
      <c r="N75" s="127"/>
      <c r="O75" s="127"/>
      <c r="P75" s="127"/>
      <c r="Q75" s="127"/>
      <c r="R75" s="128"/>
      <c r="S75" s="129" t="str">
        <f t="shared" si="7"/>
        <v/>
      </c>
      <c r="T75" s="130"/>
      <c r="U75" s="131"/>
      <c r="V75" s="171" t="str">
        <f t="shared" si="8"/>
        <v/>
      </c>
      <c r="W75" s="172"/>
      <c r="X75" s="172"/>
      <c r="Y75" s="172"/>
      <c r="Z75" s="172"/>
      <c r="AA75" s="173"/>
      <c r="AB75" s="382">
        <f t="shared" si="9"/>
        <v>0</v>
      </c>
      <c r="AC75" s="383"/>
      <c r="AD75" s="383"/>
      <c r="AE75" s="383"/>
      <c r="AF75" s="384"/>
      <c r="AG75" s="238"/>
      <c r="AH75" s="225"/>
      <c r="AI75" s="226"/>
      <c r="AJ75" s="226"/>
      <c r="AK75" s="227"/>
    </row>
    <row r="76" spans="2:37" ht="21" customHeight="1" x14ac:dyDescent="0.15">
      <c r="B76" s="177">
        <f t="shared" si="4"/>
        <v>0</v>
      </c>
      <c r="C76" s="178"/>
      <c r="D76" s="123">
        <f t="shared" si="5"/>
        <v>0</v>
      </c>
      <c r="E76" s="124"/>
      <c r="F76" s="124"/>
      <c r="G76" s="124"/>
      <c r="H76" s="124"/>
      <c r="I76" s="124"/>
      <c r="J76" s="124"/>
      <c r="K76" s="124"/>
      <c r="L76" s="125"/>
      <c r="M76" s="126">
        <f t="shared" si="6"/>
        <v>0</v>
      </c>
      <c r="N76" s="127"/>
      <c r="O76" s="127"/>
      <c r="P76" s="127"/>
      <c r="Q76" s="127"/>
      <c r="R76" s="128"/>
      <c r="S76" s="129" t="str">
        <f t="shared" si="7"/>
        <v/>
      </c>
      <c r="T76" s="130"/>
      <c r="U76" s="131"/>
      <c r="V76" s="171">
        <f t="shared" si="8"/>
        <v>0</v>
      </c>
      <c r="W76" s="172"/>
      <c r="X76" s="172"/>
      <c r="Y76" s="172"/>
      <c r="Z76" s="172"/>
      <c r="AA76" s="173"/>
      <c r="AB76" s="174">
        <f t="shared" si="9"/>
        <v>0</v>
      </c>
      <c r="AC76" s="175"/>
      <c r="AD76" s="175"/>
      <c r="AE76" s="175"/>
      <c r="AF76" s="176"/>
      <c r="AG76" s="238"/>
      <c r="AH76" s="219"/>
      <c r="AI76" s="220"/>
      <c r="AJ76" s="220"/>
      <c r="AK76" s="221"/>
    </row>
    <row r="77" spans="2:37" ht="21" customHeight="1" x14ac:dyDescent="0.15">
      <c r="B77" s="177">
        <f t="shared" si="4"/>
        <v>0</v>
      </c>
      <c r="C77" s="178"/>
      <c r="D77" s="123">
        <f t="shared" si="5"/>
        <v>0</v>
      </c>
      <c r="E77" s="124"/>
      <c r="F77" s="124"/>
      <c r="G77" s="124"/>
      <c r="H77" s="124"/>
      <c r="I77" s="124"/>
      <c r="J77" s="124"/>
      <c r="K77" s="124"/>
      <c r="L77" s="125"/>
      <c r="M77" s="126">
        <f t="shared" si="6"/>
        <v>0</v>
      </c>
      <c r="N77" s="127"/>
      <c r="O77" s="127"/>
      <c r="P77" s="127"/>
      <c r="Q77" s="127"/>
      <c r="R77" s="128"/>
      <c r="S77" s="129" t="str">
        <f t="shared" si="7"/>
        <v/>
      </c>
      <c r="T77" s="130"/>
      <c r="U77" s="131"/>
      <c r="V77" s="171">
        <f t="shared" si="8"/>
        <v>0</v>
      </c>
      <c r="W77" s="172"/>
      <c r="X77" s="172"/>
      <c r="Y77" s="172"/>
      <c r="Z77" s="172"/>
      <c r="AA77" s="173"/>
      <c r="AB77" s="174">
        <f>AB28</f>
        <v>0</v>
      </c>
      <c r="AC77" s="175"/>
      <c r="AD77" s="175"/>
      <c r="AE77" s="175"/>
      <c r="AF77" s="176"/>
      <c r="AG77" s="238"/>
      <c r="AH77" s="222"/>
      <c r="AI77" s="223"/>
      <c r="AJ77" s="223"/>
      <c r="AK77" s="224"/>
    </row>
    <row r="78" spans="2:37" ht="21" customHeight="1" x14ac:dyDescent="0.15">
      <c r="B78" s="177">
        <f t="shared" si="4"/>
        <v>0</v>
      </c>
      <c r="C78" s="178"/>
      <c r="D78" s="123">
        <f t="shared" si="5"/>
        <v>0</v>
      </c>
      <c r="E78" s="124"/>
      <c r="F78" s="124"/>
      <c r="G78" s="124"/>
      <c r="H78" s="124"/>
      <c r="I78" s="124"/>
      <c r="J78" s="124"/>
      <c r="K78" s="124"/>
      <c r="L78" s="125"/>
      <c r="M78" s="126">
        <f t="shared" si="6"/>
        <v>0</v>
      </c>
      <c r="N78" s="127"/>
      <c r="O78" s="127"/>
      <c r="P78" s="127"/>
      <c r="Q78" s="127"/>
      <c r="R78" s="128"/>
      <c r="S78" s="129" t="str">
        <f t="shared" si="7"/>
        <v/>
      </c>
      <c r="T78" s="130"/>
      <c r="U78" s="131"/>
      <c r="V78" s="171">
        <f t="shared" si="8"/>
        <v>0</v>
      </c>
      <c r="W78" s="172"/>
      <c r="X78" s="172"/>
      <c r="Y78" s="172"/>
      <c r="Z78" s="172"/>
      <c r="AA78" s="173"/>
      <c r="AB78" s="174">
        <f t="shared" si="9"/>
        <v>0</v>
      </c>
      <c r="AC78" s="175"/>
      <c r="AD78" s="175"/>
      <c r="AE78" s="175"/>
      <c r="AF78" s="176"/>
      <c r="AG78" s="239"/>
      <c r="AH78" s="225"/>
      <c r="AI78" s="226"/>
      <c r="AJ78" s="226"/>
      <c r="AK78" s="227"/>
    </row>
    <row r="79" spans="2:37" ht="21" customHeight="1" x14ac:dyDescent="0.15">
      <c r="B79" s="177">
        <f t="shared" si="4"/>
        <v>0</v>
      </c>
      <c r="C79" s="178"/>
      <c r="D79" s="123">
        <f t="shared" si="5"/>
        <v>0</v>
      </c>
      <c r="E79" s="124"/>
      <c r="F79" s="124"/>
      <c r="G79" s="124"/>
      <c r="H79" s="124"/>
      <c r="I79" s="124"/>
      <c r="J79" s="124"/>
      <c r="K79" s="124"/>
      <c r="L79" s="125"/>
      <c r="M79" s="126">
        <f t="shared" si="6"/>
        <v>0</v>
      </c>
      <c r="N79" s="127"/>
      <c r="O79" s="127"/>
      <c r="P79" s="127"/>
      <c r="Q79" s="127"/>
      <c r="R79" s="128"/>
      <c r="S79" s="129" t="str">
        <f t="shared" si="7"/>
        <v/>
      </c>
      <c r="T79" s="130"/>
      <c r="U79" s="131"/>
      <c r="V79" s="171">
        <f t="shared" si="8"/>
        <v>0</v>
      </c>
      <c r="W79" s="172"/>
      <c r="X79" s="172"/>
      <c r="Y79" s="172"/>
      <c r="Z79" s="172"/>
      <c r="AA79" s="173"/>
      <c r="AB79" s="174">
        <f t="shared" si="9"/>
        <v>0</v>
      </c>
      <c r="AC79" s="175"/>
      <c r="AD79" s="175"/>
      <c r="AE79" s="175"/>
      <c r="AF79" s="176"/>
      <c r="AG79" s="237" t="s">
        <v>28</v>
      </c>
      <c r="AH79" s="219"/>
      <c r="AI79" s="220"/>
      <c r="AJ79" s="220"/>
      <c r="AK79" s="221"/>
    </row>
    <row r="80" spans="2:37" ht="21" customHeight="1" x14ac:dyDescent="0.15">
      <c r="B80" s="177">
        <f t="shared" si="4"/>
        <v>0</v>
      </c>
      <c r="C80" s="178"/>
      <c r="D80" s="123">
        <f t="shared" si="5"/>
        <v>0</v>
      </c>
      <c r="E80" s="124"/>
      <c r="F80" s="124"/>
      <c r="G80" s="124"/>
      <c r="H80" s="124"/>
      <c r="I80" s="124"/>
      <c r="J80" s="124"/>
      <c r="K80" s="124"/>
      <c r="L80" s="125"/>
      <c r="M80" s="126">
        <f t="shared" si="6"/>
        <v>0</v>
      </c>
      <c r="N80" s="127"/>
      <c r="O80" s="127"/>
      <c r="P80" s="127"/>
      <c r="Q80" s="127"/>
      <c r="R80" s="128"/>
      <c r="S80" s="129" t="str">
        <f t="shared" si="7"/>
        <v/>
      </c>
      <c r="T80" s="130"/>
      <c r="U80" s="131"/>
      <c r="V80" s="171">
        <f t="shared" si="8"/>
        <v>0</v>
      </c>
      <c r="W80" s="172"/>
      <c r="X80" s="172"/>
      <c r="Y80" s="172"/>
      <c r="Z80" s="172"/>
      <c r="AA80" s="173"/>
      <c r="AB80" s="174">
        <f t="shared" si="9"/>
        <v>0</v>
      </c>
      <c r="AC80" s="175"/>
      <c r="AD80" s="175"/>
      <c r="AE80" s="175"/>
      <c r="AF80" s="176"/>
      <c r="AG80" s="238"/>
      <c r="AH80" s="222"/>
      <c r="AI80" s="223"/>
      <c r="AJ80" s="223"/>
      <c r="AK80" s="224"/>
    </row>
    <row r="81" spans="2:37" ht="21" customHeight="1" x14ac:dyDescent="0.15">
      <c r="B81" s="177">
        <f t="shared" si="4"/>
        <v>0</v>
      </c>
      <c r="C81" s="178"/>
      <c r="D81" s="123">
        <f t="shared" si="5"/>
        <v>0</v>
      </c>
      <c r="E81" s="124"/>
      <c r="F81" s="124"/>
      <c r="G81" s="124"/>
      <c r="H81" s="124"/>
      <c r="I81" s="124"/>
      <c r="J81" s="124"/>
      <c r="K81" s="124"/>
      <c r="L81" s="125"/>
      <c r="M81" s="126">
        <f t="shared" si="6"/>
        <v>0</v>
      </c>
      <c r="N81" s="127"/>
      <c r="O81" s="127"/>
      <c r="P81" s="127"/>
      <c r="Q81" s="127"/>
      <c r="R81" s="128"/>
      <c r="S81" s="129" t="str">
        <f t="shared" si="7"/>
        <v/>
      </c>
      <c r="T81" s="130"/>
      <c r="U81" s="131"/>
      <c r="V81" s="171">
        <f t="shared" si="8"/>
        <v>0</v>
      </c>
      <c r="W81" s="172"/>
      <c r="X81" s="172"/>
      <c r="Y81" s="172"/>
      <c r="Z81" s="172"/>
      <c r="AA81" s="173"/>
      <c r="AB81" s="174">
        <f t="shared" si="9"/>
        <v>0</v>
      </c>
      <c r="AC81" s="175"/>
      <c r="AD81" s="175"/>
      <c r="AE81" s="175"/>
      <c r="AF81" s="176"/>
      <c r="AG81" s="238"/>
      <c r="AH81" s="225"/>
      <c r="AI81" s="226"/>
      <c r="AJ81" s="226"/>
      <c r="AK81" s="227"/>
    </row>
    <row r="82" spans="2:37" ht="21" customHeight="1" x14ac:dyDescent="0.15">
      <c r="B82" s="177">
        <f t="shared" si="4"/>
        <v>0</v>
      </c>
      <c r="C82" s="178"/>
      <c r="D82" s="123">
        <f t="shared" si="5"/>
        <v>0</v>
      </c>
      <c r="E82" s="124"/>
      <c r="F82" s="124"/>
      <c r="G82" s="124"/>
      <c r="H82" s="124"/>
      <c r="I82" s="124"/>
      <c r="J82" s="124"/>
      <c r="K82" s="124"/>
      <c r="L82" s="125"/>
      <c r="M82" s="126">
        <f t="shared" si="6"/>
        <v>0</v>
      </c>
      <c r="N82" s="127"/>
      <c r="O82" s="127"/>
      <c r="P82" s="127"/>
      <c r="Q82" s="127"/>
      <c r="R82" s="128"/>
      <c r="S82" s="129" t="str">
        <f t="shared" si="7"/>
        <v/>
      </c>
      <c r="T82" s="130"/>
      <c r="U82" s="131"/>
      <c r="V82" s="171">
        <f t="shared" si="8"/>
        <v>0</v>
      </c>
      <c r="W82" s="172"/>
      <c r="X82" s="172"/>
      <c r="Y82" s="172"/>
      <c r="Z82" s="172"/>
      <c r="AA82" s="173"/>
      <c r="AB82" s="174">
        <f t="shared" si="9"/>
        <v>0</v>
      </c>
      <c r="AC82" s="175"/>
      <c r="AD82" s="175"/>
      <c r="AE82" s="175"/>
      <c r="AF82" s="176"/>
      <c r="AG82" s="238"/>
      <c r="AH82" s="219"/>
      <c r="AI82" s="220"/>
      <c r="AJ82" s="220"/>
      <c r="AK82" s="221"/>
    </row>
    <row r="83" spans="2:37" ht="21" customHeight="1" x14ac:dyDescent="0.15">
      <c r="B83" s="177">
        <f t="shared" si="4"/>
        <v>0</v>
      </c>
      <c r="C83" s="178"/>
      <c r="D83" s="123">
        <f t="shared" si="5"/>
        <v>0</v>
      </c>
      <c r="E83" s="124"/>
      <c r="F83" s="124"/>
      <c r="G83" s="124"/>
      <c r="H83" s="124"/>
      <c r="I83" s="124"/>
      <c r="J83" s="124"/>
      <c r="K83" s="124"/>
      <c r="L83" s="125"/>
      <c r="M83" s="126">
        <f t="shared" si="6"/>
        <v>0</v>
      </c>
      <c r="N83" s="127"/>
      <c r="O83" s="127"/>
      <c r="P83" s="127"/>
      <c r="Q83" s="127"/>
      <c r="R83" s="128"/>
      <c r="S83" s="129" t="str">
        <f t="shared" si="7"/>
        <v/>
      </c>
      <c r="T83" s="130"/>
      <c r="U83" s="131"/>
      <c r="V83" s="171">
        <f t="shared" si="8"/>
        <v>0</v>
      </c>
      <c r="W83" s="172"/>
      <c r="X83" s="172"/>
      <c r="Y83" s="172"/>
      <c r="Z83" s="172"/>
      <c r="AA83" s="173"/>
      <c r="AB83" s="174">
        <f t="shared" si="9"/>
        <v>0</v>
      </c>
      <c r="AC83" s="175"/>
      <c r="AD83" s="175"/>
      <c r="AE83" s="175"/>
      <c r="AF83" s="176"/>
      <c r="AG83" s="238"/>
      <c r="AH83" s="222"/>
      <c r="AI83" s="223"/>
      <c r="AJ83" s="223"/>
      <c r="AK83" s="224"/>
    </row>
    <row r="84" spans="2:37" ht="21" customHeight="1" x14ac:dyDescent="0.15">
      <c r="B84" s="177">
        <f t="shared" si="4"/>
        <v>0</v>
      </c>
      <c r="C84" s="178"/>
      <c r="D84" s="123">
        <f t="shared" si="5"/>
        <v>0</v>
      </c>
      <c r="E84" s="124"/>
      <c r="F84" s="124"/>
      <c r="G84" s="124"/>
      <c r="H84" s="124"/>
      <c r="I84" s="124"/>
      <c r="J84" s="124"/>
      <c r="K84" s="124"/>
      <c r="L84" s="125"/>
      <c r="M84" s="126">
        <f t="shared" si="6"/>
        <v>0</v>
      </c>
      <c r="N84" s="127"/>
      <c r="O84" s="127"/>
      <c r="P84" s="127"/>
      <c r="Q84" s="127"/>
      <c r="R84" s="128"/>
      <c r="S84" s="129" t="str">
        <f t="shared" si="7"/>
        <v/>
      </c>
      <c r="T84" s="130"/>
      <c r="U84" s="131"/>
      <c r="V84" s="171">
        <f t="shared" si="8"/>
        <v>0</v>
      </c>
      <c r="W84" s="172"/>
      <c r="X84" s="172"/>
      <c r="Y84" s="172"/>
      <c r="Z84" s="172"/>
      <c r="AA84" s="173"/>
      <c r="AB84" s="174">
        <f t="shared" si="9"/>
        <v>0</v>
      </c>
      <c r="AC84" s="175"/>
      <c r="AD84" s="175"/>
      <c r="AE84" s="175"/>
      <c r="AF84" s="176"/>
      <c r="AG84" s="239"/>
      <c r="AH84" s="225"/>
      <c r="AI84" s="226"/>
      <c r="AJ84" s="226"/>
      <c r="AK84" s="227"/>
    </row>
    <row r="85" spans="2:37" ht="21" customHeight="1" x14ac:dyDescent="0.15">
      <c r="B85" s="177">
        <f t="shared" si="4"/>
        <v>0</v>
      </c>
      <c r="C85" s="178"/>
      <c r="D85" s="123">
        <f t="shared" si="5"/>
        <v>0</v>
      </c>
      <c r="E85" s="124"/>
      <c r="F85" s="124"/>
      <c r="G85" s="124"/>
      <c r="H85" s="124"/>
      <c r="I85" s="124"/>
      <c r="J85" s="124"/>
      <c r="K85" s="124"/>
      <c r="L85" s="125"/>
      <c r="M85" s="126">
        <f t="shared" si="6"/>
        <v>0</v>
      </c>
      <c r="N85" s="127"/>
      <c r="O85" s="127"/>
      <c r="P85" s="127"/>
      <c r="Q85" s="127"/>
      <c r="R85" s="128"/>
      <c r="S85" s="129" t="str">
        <f t="shared" si="7"/>
        <v/>
      </c>
      <c r="T85" s="130"/>
      <c r="U85" s="131"/>
      <c r="V85" s="171">
        <f t="shared" si="8"/>
        <v>0</v>
      </c>
      <c r="W85" s="172"/>
      <c r="X85" s="172"/>
      <c r="Y85" s="172"/>
      <c r="Z85" s="172"/>
      <c r="AA85" s="173"/>
      <c r="AB85" s="174">
        <f t="shared" si="9"/>
        <v>0</v>
      </c>
      <c r="AC85" s="175"/>
      <c r="AD85" s="175"/>
      <c r="AE85" s="175"/>
      <c r="AF85" s="176"/>
      <c r="AG85" s="237" t="s">
        <v>29</v>
      </c>
      <c r="AH85" s="219"/>
      <c r="AI85" s="220"/>
      <c r="AJ85" s="220"/>
      <c r="AK85" s="221"/>
    </row>
    <row r="86" spans="2:37" ht="21" customHeight="1" x14ac:dyDescent="0.15">
      <c r="B86" s="177">
        <f t="shared" si="4"/>
        <v>0</v>
      </c>
      <c r="C86" s="178"/>
      <c r="D86" s="123">
        <f t="shared" si="5"/>
        <v>0</v>
      </c>
      <c r="E86" s="124"/>
      <c r="F86" s="124"/>
      <c r="G86" s="124"/>
      <c r="H86" s="124"/>
      <c r="I86" s="124"/>
      <c r="J86" s="124"/>
      <c r="K86" s="124"/>
      <c r="L86" s="125"/>
      <c r="M86" s="126">
        <f t="shared" si="6"/>
        <v>0</v>
      </c>
      <c r="N86" s="127"/>
      <c r="O86" s="127"/>
      <c r="P86" s="127"/>
      <c r="Q86" s="127"/>
      <c r="R86" s="128"/>
      <c r="S86" s="129" t="str">
        <f t="shared" si="7"/>
        <v/>
      </c>
      <c r="T86" s="130"/>
      <c r="U86" s="131"/>
      <c r="V86" s="171">
        <f t="shared" si="8"/>
        <v>0</v>
      </c>
      <c r="W86" s="172"/>
      <c r="X86" s="172"/>
      <c r="Y86" s="172"/>
      <c r="Z86" s="172"/>
      <c r="AA86" s="173"/>
      <c r="AB86" s="174">
        <f t="shared" si="9"/>
        <v>0</v>
      </c>
      <c r="AC86" s="175"/>
      <c r="AD86" s="175"/>
      <c r="AE86" s="175"/>
      <c r="AF86" s="176"/>
      <c r="AG86" s="238"/>
      <c r="AH86" s="222"/>
      <c r="AI86" s="223"/>
      <c r="AJ86" s="223"/>
      <c r="AK86" s="224"/>
    </row>
    <row r="87" spans="2:37" ht="21" customHeight="1" x14ac:dyDescent="0.15">
      <c r="B87" s="177">
        <f t="shared" si="4"/>
        <v>0</v>
      </c>
      <c r="C87" s="178"/>
      <c r="D87" s="123">
        <f t="shared" si="5"/>
        <v>0</v>
      </c>
      <c r="E87" s="124"/>
      <c r="F87" s="124"/>
      <c r="G87" s="124"/>
      <c r="H87" s="124"/>
      <c r="I87" s="124"/>
      <c r="J87" s="124"/>
      <c r="K87" s="124"/>
      <c r="L87" s="125"/>
      <c r="M87" s="126">
        <f t="shared" si="6"/>
        <v>0</v>
      </c>
      <c r="N87" s="127"/>
      <c r="O87" s="127"/>
      <c r="P87" s="127"/>
      <c r="Q87" s="127"/>
      <c r="R87" s="128"/>
      <c r="S87" s="129" t="str">
        <f t="shared" si="7"/>
        <v/>
      </c>
      <c r="T87" s="130"/>
      <c r="U87" s="131"/>
      <c r="V87" s="171">
        <f t="shared" si="8"/>
        <v>0</v>
      </c>
      <c r="W87" s="172"/>
      <c r="X87" s="172"/>
      <c r="Y87" s="172"/>
      <c r="Z87" s="172"/>
      <c r="AA87" s="173"/>
      <c r="AB87" s="174">
        <f t="shared" si="9"/>
        <v>0</v>
      </c>
      <c r="AC87" s="175"/>
      <c r="AD87" s="175"/>
      <c r="AE87" s="175"/>
      <c r="AF87" s="176"/>
      <c r="AG87" s="238"/>
      <c r="AH87" s="225"/>
      <c r="AI87" s="226"/>
      <c r="AJ87" s="226"/>
      <c r="AK87" s="227"/>
    </row>
    <row r="88" spans="2:37" ht="21" customHeight="1" x14ac:dyDescent="0.15">
      <c r="B88" s="177">
        <f t="shared" si="4"/>
        <v>0</v>
      </c>
      <c r="C88" s="178"/>
      <c r="D88" s="123">
        <f t="shared" si="5"/>
        <v>0</v>
      </c>
      <c r="E88" s="124"/>
      <c r="F88" s="124"/>
      <c r="G88" s="124"/>
      <c r="H88" s="124"/>
      <c r="I88" s="124"/>
      <c r="J88" s="124"/>
      <c r="K88" s="124"/>
      <c r="L88" s="125"/>
      <c r="M88" s="126">
        <f t="shared" si="6"/>
        <v>0</v>
      </c>
      <c r="N88" s="127"/>
      <c r="O88" s="127"/>
      <c r="P88" s="127"/>
      <c r="Q88" s="127"/>
      <c r="R88" s="128"/>
      <c r="S88" s="129" t="str">
        <f t="shared" si="7"/>
        <v/>
      </c>
      <c r="T88" s="130"/>
      <c r="U88" s="131"/>
      <c r="V88" s="126">
        <f>IF(ISNUMBER(V39),V39,"")</f>
        <v>0</v>
      </c>
      <c r="W88" s="127"/>
      <c r="X88" s="127"/>
      <c r="Y88" s="127"/>
      <c r="Z88" s="127"/>
      <c r="AA88" s="128"/>
      <c r="AB88" s="174">
        <f t="shared" si="9"/>
        <v>0</v>
      </c>
      <c r="AC88" s="175"/>
      <c r="AD88" s="175"/>
      <c r="AE88" s="175"/>
      <c r="AF88" s="176"/>
      <c r="AG88" s="238"/>
      <c r="AH88" s="219"/>
      <c r="AI88" s="220"/>
      <c r="AJ88" s="220"/>
      <c r="AK88" s="221"/>
    </row>
    <row r="89" spans="2:37" ht="21" customHeight="1" thickBot="1" x14ac:dyDescent="0.2">
      <c r="B89" s="361">
        <f t="shared" si="4"/>
        <v>0</v>
      </c>
      <c r="C89" s="362"/>
      <c r="D89" s="371">
        <f t="shared" si="5"/>
        <v>0</v>
      </c>
      <c r="E89" s="372"/>
      <c r="F89" s="372"/>
      <c r="G89" s="372"/>
      <c r="H89" s="372"/>
      <c r="I89" s="372"/>
      <c r="J89" s="372"/>
      <c r="K89" s="372"/>
      <c r="L89" s="373"/>
      <c r="M89" s="374">
        <f t="shared" si="6"/>
        <v>0</v>
      </c>
      <c r="N89" s="375"/>
      <c r="O89" s="375"/>
      <c r="P89" s="375"/>
      <c r="Q89" s="375"/>
      <c r="R89" s="376"/>
      <c r="S89" s="377" t="str">
        <f t="shared" si="7"/>
        <v/>
      </c>
      <c r="T89" s="378"/>
      <c r="U89" s="379"/>
      <c r="V89" s="374">
        <f t="shared" si="8"/>
        <v>0</v>
      </c>
      <c r="W89" s="375"/>
      <c r="X89" s="375"/>
      <c r="Y89" s="375"/>
      <c r="Z89" s="375"/>
      <c r="AA89" s="376"/>
      <c r="AB89" s="363">
        <f t="shared" si="9"/>
        <v>0</v>
      </c>
      <c r="AC89" s="364"/>
      <c r="AD89" s="364"/>
      <c r="AE89" s="364"/>
      <c r="AF89" s="365"/>
      <c r="AG89" s="238"/>
      <c r="AH89" s="222"/>
      <c r="AI89" s="223"/>
      <c r="AJ89" s="223"/>
      <c r="AK89" s="224"/>
    </row>
    <row r="90" spans="2:37" ht="21" customHeight="1" thickTop="1" x14ac:dyDescent="0.15">
      <c r="B90" s="121"/>
      <c r="C90" s="122"/>
      <c r="D90" s="233" t="s">
        <v>208</v>
      </c>
      <c r="E90" s="233"/>
      <c r="F90" s="233"/>
      <c r="G90" s="233"/>
      <c r="H90" s="233"/>
      <c r="I90" s="233"/>
      <c r="J90" s="233"/>
      <c r="K90" s="233"/>
      <c r="L90" s="233"/>
      <c r="M90" s="319">
        <f>M41</f>
        <v>0</v>
      </c>
      <c r="N90" s="319"/>
      <c r="O90" s="319"/>
      <c r="P90" s="319"/>
      <c r="Q90" s="319"/>
      <c r="R90" s="319"/>
      <c r="S90" s="183" t="str">
        <f>S41</f>
        <v/>
      </c>
      <c r="T90" s="183"/>
      <c r="U90" s="183"/>
      <c r="V90" s="367">
        <f>V41</f>
        <v>0</v>
      </c>
      <c r="W90" s="368"/>
      <c r="X90" s="368"/>
      <c r="Y90" s="368"/>
      <c r="Z90" s="368"/>
      <c r="AA90" s="369"/>
      <c r="AB90" s="200"/>
      <c r="AC90" s="200"/>
      <c r="AD90" s="200"/>
      <c r="AE90" s="200"/>
      <c r="AF90" s="201"/>
      <c r="AG90" s="239"/>
      <c r="AH90" s="225"/>
      <c r="AI90" s="226"/>
      <c r="AJ90" s="226"/>
      <c r="AK90" s="227"/>
    </row>
    <row r="91" spans="2:37" ht="21" customHeight="1" x14ac:dyDescent="0.15">
      <c r="B91" s="197"/>
      <c r="C91" s="198"/>
      <c r="D91" s="199" t="s">
        <v>209</v>
      </c>
      <c r="E91" s="199"/>
      <c r="F91" s="199"/>
      <c r="G91" s="199"/>
      <c r="H91" s="199"/>
      <c r="I91" s="199"/>
      <c r="J91" s="199"/>
      <c r="K91" s="199"/>
      <c r="L91" s="199"/>
      <c r="M91" s="319">
        <f>M42</f>
        <v>0</v>
      </c>
      <c r="N91" s="319"/>
      <c r="O91" s="319"/>
      <c r="P91" s="319"/>
      <c r="Q91" s="319"/>
      <c r="R91" s="319"/>
      <c r="S91" s="183" t="str">
        <f t="shared" ref="S91:S93" si="10">S42</f>
        <v/>
      </c>
      <c r="T91" s="183"/>
      <c r="U91" s="183"/>
      <c r="V91" s="182">
        <f>V42</f>
        <v>0</v>
      </c>
      <c r="W91" s="182"/>
      <c r="X91" s="182"/>
      <c r="Y91" s="182"/>
      <c r="Z91" s="182"/>
      <c r="AA91" s="182"/>
      <c r="AB91" s="192">
        <v>0</v>
      </c>
      <c r="AC91" s="192"/>
      <c r="AD91" s="192"/>
      <c r="AE91" s="192"/>
      <c r="AF91" s="317"/>
      <c r="AG91" s="584" t="s">
        <v>30</v>
      </c>
      <c r="AH91" s="219"/>
      <c r="AI91" s="220"/>
      <c r="AJ91" s="220"/>
      <c r="AK91" s="221"/>
    </row>
    <row r="92" spans="2:37" ht="21" customHeight="1" x14ac:dyDescent="0.15">
      <c r="B92" s="179"/>
      <c r="C92" s="180"/>
      <c r="D92" s="181" t="s">
        <v>210</v>
      </c>
      <c r="E92" s="181"/>
      <c r="F92" s="181"/>
      <c r="G92" s="181"/>
      <c r="H92" s="181"/>
      <c r="I92" s="181"/>
      <c r="J92" s="181"/>
      <c r="K92" s="181"/>
      <c r="L92" s="181"/>
      <c r="M92" s="182">
        <f t="shared" ref="M92:M96" si="11">M43</f>
        <v>0</v>
      </c>
      <c r="N92" s="182"/>
      <c r="O92" s="182"/>
      <c r="P92" s="182"/>
      <c r="Q92" s="182"/>
      <c r="R92" s="182"/>
      <c r="S92" s="279" t="str">
        <f t="shared" si="10"/>
        <v/>
      </c>
      <c r="T92" s="279"/>
      <c r="U92" s="279"/>
      <c r="V92" s="182">
        <f t="shared" ref="V92:V96" si="12">V43</f>
        <v>0</v>
      </c>
      <c r="W92" s="182"/>
      <c r="X92" s="182"/>
      <c r="Y92" s="182"/>
      <c r="Z92" s="182"/>
      <c r="AA92" s="182"/>
      <c r="AB92" s="370">
        <v>0</v>
      </c>
      <c r="AC92" s="370"/>
      <c r="AD92" s="370"/>
      <c r="AE92" s="370"/>
      <c r="AF92" s="583"/>
      <c r="AG92" s="585"/>
      <c r="AH92" s="222"/>
      <c r="AI92" s="223"/>
      <c r="AJ92" s="223"/>
      <c r="AK92" s="224"/>
    </row>
    <row r="93" spans="2:37" ht="21" customHeight="1" thickBot="1" x14ac:dyDescent="0.2">
      <c r="B93" s="184"/>
      <c r="C93" s="185"/>
      <c r="D93" s="234" t="s">
        <v>215</v>
      </c>
      <c r="E93" s="234"/>
      <c r="F93" s="234"/>
      <c r="G93" s="234"/>
      <c r="H93" s="234"/>
      <c r="I93" s="234"/>
      <c r="J93" s="234"/>
      <c r="K93" s="234"/>
      <c r="L93" s="234"/>
      <c r="M93" s="235">
        <f t="shared" si="11"/>
        <v>0</v>
      </c>
      <c r="N93" s="235"/>
      <c r="O93" s="235"/>
      <c r="P93" s="235"/>
      <c r="Q93" s="235"/>
      <c r="R93" s="235"/>
      <c r="S93" s="236" t="str">
        <f t="shared" si="10"/>
        <v/>
      </c>
      <c r="T93" s="236"/>
      <c r="U93" s="236"/>
      <c r="V93" s="235">
        <f t="shared" si="12"/>
        <v>0</v>
      </c>
      <c r="W93" s="235"/>
      <c r="X93" s="235"/>
      <c r="Y93" s="235"/>
      <c r="Z93" s="235"/>
      <c r="AA93" s="235"/>
      <c r="AB93" s="186"/>
      <c r="AC93" s="186"/>
      <c r="AD93" s="186"/>
      <c r="AE93" s="186"/>
      <c r="AF93" s="187"/>
      <c r="AG93" s="585"/>
      <c r="AH93" s="225"/>
      <c r="AI93" s="226"/>
      <c r="AJ93" s="226"/>
      <c r="AK93" s="227"/>
    </row>
    <row r="94" spans="2:37" ht="21" customHeight="1" x14ac:dyDescent="0.15">
      <c r="B94" s="232"/>
      <c r="C94" s="232"/>
      <c r="D94" s="233" t="s">
        <v>142</v>
      </c>
      <c r="E94" s="233"/>
      <c r="F94" s="233"/>
      <c r="G94" s="233"/>
      <c r="H94" s="233"/>
      <c r="I94" s="233"/>
      <c r="J94" s="233"/>
      <c r="K94" s="233"/>
      <c r="L94" s="233"/>
      <c r="M94" s="182">
        <f t="shared" si="11"/>
        <v>0</v>
      </c>
      <c r="N94" s="182"/>
      <c r="O94" s="182"/>
      <c r="P94" s="182"/>
      <c r="Q94" s="182"/>
      <c r="R94" s="182"/>
      <c r="S94" s="191"/>
      <c r="T94" s="191"/>
      <c r="U94" s="191"/>
      <c r="V94" s="182">
        <f>V45</f>
        <v>0</v>
      </c>
      <c r="W94" s="182"/>
      <c r="X94" s="182"/>
      <c r="Y94" s="182"/>
      <c r="Z94" s="182"/>
      <c r="AA94" s="182"/>
      <c r="AB94" s="192">
        <v>0</v>
      </c>
      <c r="AC94" s="192"/>
      <c r="AD94" s="192"/>
      <c r="AE94" s="192"/>
      <c r="AF94" s="192"/>
      <c r="AG94" s="585"/>
      <c r="AH94" s="219"/>
      <c r="AI94" s="220"/>
      <c r="AJ94" s="220"/>
      <c r="AK94" s="221"/>
    </row>
    <row r="95" spans="2:37" ht="21" customHeight="1" x14ac:dyDescent="0.15">
      <c r="B95" s="193"/>
      <c r="C95" s="193"/>
      <c r="D95" s="194" t="s">
        <v>143</v>
      </c>
      <c r="E95" s="194"/>
      <c r="F95" s="194"/>
      <c r="G95" s="194"/>
      <c r="H95" s="194"/>
      <c r="I95" s="194"/>
      <c r="J95" s="194"/>
      <c r="K95" s="194"/>
      <c r="L95" s="194"/>
      <c r="M95" s="195">
        <f t="shared" si="11"/>
        <v>0</v>
      </c>
      <c r="N95" s="195"/>
      <c r="O95" s="195"/>
      <c r="P95" s="195"/>
      <c r="Q95" s="195"/>
      <c r="R95" s="195"/>
      <c r="S95" s="196"/>
      <c r="T95" s="196"/>
      <c r="U95" s="196"/>
      <c r="V95" s="195">
        <f t="shared" si="12"/>
        <v>0</v>
      </c>
      <c r="W95" s="195"/>
      <c r="X95" s="195"/>
      <c r="Y95" s="195"/>
      <c r="Z95" s="195"/>
      <c r="AA95" s="195"/>
      <c r="AB95" s="370">
        <v>0</v>
      </c>
      <c r="AC95" s="370"/>
      <c r="AD95" s="370"/>
      <c r="AE95" s="370"/>
      <c r="AF95" s="370"/>
      <c r="AG95" s="585"/>
      <c r="AH95" s="222"/>
      <c r="AI95" s="223"/>
      <c r="AJ95" s="223"/>
      <c r="AK95" s="224"/>
    </row>
    <row r="96" spans="2:37" ht="21" customHeight="1" x14ac:dyDescent="0.15">
      <c r="B96" s="228"/>
      <c r="C96" s="228"/>
      <c r="D96" s="229" t="s">
        <v>216</v>
      </c>
      <c r="E96" s="229"/>
      <c r="F96" s="229"/>
      <c r="G96" s="229"/>
      <c r="H96" s="229"/>
      <c r="I96" s="229"/>
      <c r="J96" s="229"/>
      <c r="K96" s="229"/>
      <c r="L96" s="229"/>
      <c r="M96" s="230">
        <f t="shared" si="11"/>
        <v>0</v>
      </c>
      <c r="N96" s="230"/>
      <c r="O96" s="230"/>
      <c r="P96" s="230"/>
      <c r="Q96" s="230"/>
      <c r="R96" s="230"/>
      <c r="S96" s="231"/>
      <c r="T96" s="231"/>
      <c r="U96" s="231"/>
      <c r="V96" s="230">
        <f t="shared" si="12"/>
        <v>0</v>
      </c>
      <c r="W96" s="230"/>
      <c r="X96" s="230"/>
      <c r="Y96" s="230"/>
      <c r="Z96" s="230"/>
      <c r="AA96" s="230"/>
      <c r="AB96" s="366"/>
      <c r="AC96" s="366"/>
      <c r="AD96" s="366"/>
      <c r="AE96" s="366"/>
      <c r="AF96" s="366"/>
      <c r="AG96" s="586"/>
      <c r="AH96" s="225"/>
      <c r="AI96" s="226"/>
      <c r="AJ96" s="226"/>
      <c r="AK96" s="227"/>
    </row>
    <row r="97" spans="2:37" ht="21" customHeight="1" x14ac:dyDescent="0.15">
      <c r="D97" s="314" t="s">
        <v>144</v>
      </c>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row>
    <row r="98" spans="2:37" ht="21" customHeight="1" x14ac:dyDescent="0.15">
      <c r="B98" s="21">
        <f>B49</f>
        <v>0</v>
      </c>
    </row>
    <row r="99" spans="2:37" ht="21" customHeight="1" x14ac:dyDescent="0.15"/>
    <row r="100" spans="2:37" ht="27" customHeight="1" x14ac:dyDescent="0.15">
      <c r="D100" s="51" t="s">
        <v>1</v>
      </c>
      <c r="E100" s="313">
        <f>E51</f>
        <v>0</v>
      </c>
      <c r="F100" s="313"/>
      <c r="G100" s="313"/>
      <c r="H100" s="56" t="s">
        <v>2</v>
      </c>
      <c r="J100" s="278" t="s">
        <v>145</v>
      </c>
      <c r="K100" s="278"/>
      <c r="L100" s="278"/>
      <c r="M100" s="278"/>
      <c r="N100" s="278"/>
      <c r="O100" s="278"/>
      <c r="P100" s="278"/>
      <c r="Q100" s="278"/>
      <c r="R100" s="278"/>
      <c r="S100" s="8"/>
      <c r="T100" s="8"/>
      <c r="U100" s="9" t="s">
        <v>3</v>
      </c>
      <c r="V100" s="252">
        <f>IF($V$2="","",$V$2)</f>
        <v>0</v>
      </c>
      <c r="W100" s="253"/>
      <c r="X100" s="253"/>
      <c r="Y100" s="253"/>
      <c r="Z100" s="253"/>
      <c r="AA100" s="253"/>
      <c r="AB100" s="253"/>
      <c r="AC100" s="253"/>
      <c r="AD100" s="253"/>
      <c r="AE100" s="253"/>
      <c r="AF100" s="253"/>
      <c r="AG100" s="254"/>
      <c r="AH100" s="22" t="s">
        <v>42</v>
      </c>
      <c r="AI100" s="267">
        <f>IF($AI$2="","",$AI$2)</f>
        <v>0</v>
      </c>
      <c r="AJ100" s="268"/>
      <c r="AK100" s="57" t="s">
        <v>41</v>
      </c>
    </row>
    <row r="101" spans="2:37" ht="10.5" customHeight="1" x14ac:dyDescent="0.15"/>
    <row r="102" spans="2:37" ht="27" customHeight="1" thickBot="1" x14ac:dyDescent="0.2">
      <c r="C102" s="10"/>
      <c r="D102" s="432" t="s">
        <v>0</v>
      </c>
      <c r="E102" s="432"/>
      <c r="F102" s="432"/>
      <c r="G102" s="432"/>
      <c r="H102" s="432"/>
      <c r="I102" s="432"/>
      <c r="J102" s="432"/>
      <c r="K102" s="432"/>
      <c r="L102" s="432"/>
      <c r="M102" s="432"/>
      <c r="N102" s="432"/>
      <c r="O102" s="432"/>
      <c r="P102" s="431" t="s">
        <v>4</v>
      </c>
      <c r="Q102" s="431"/>
      <c r="R102" s="431"/>
      <c r="S102" s="11"/>
      <c r="T102" s="11"/>
      <c r="U102" s="12" t="s">
        <v>5</v>
      </c>
      <c r="V102" s="248">
        <f>IF($V$4="","",$V$4)</f>
        <v>0</v>
      </c>
      <c r="W102" s="249"/>
      <c r="X102" s="249"/>
      <c r="Y102" s="249"/>
      <c r="Z102" s="249"/>
      <c r="AA102" s="249"/>
      <c r="AB102" s="249"/>
      <c r="AC102" s="249"/>
      <c r="AD102" s="250"/>
      <c r="AE102" s="9" t="s">
        <v>40</v>
      </c>
      <c r="AF102" s="248">
        <f>IF($AF$4="","",$AF$4)</f>
        <v>0</v>
      </c>
      <c r="AG102" s="249"/>
      <c r="AH102" s="249"/>
      <c r="AI102" s="249"/>
      <c r="AJ102" s="249"/>
      <c r="AK102" s="250"/>
    </row>
    <row r="103" spans="2:37" ht="15" customHeight="1" thickTop="1" x14ac:dyDescent="0.15">
      <c r="D103" s="296">
        <f>D54</f>
        <v>0</v>
      </c>
      <c r="E103" s="296"/>
      <c r="F103" s="296"/>
      <c r="G103" s="296"/>
      <c r="H103" s="296"/>
      <c r="I103" s="296"/>
      <c r="J103" s="296"/>
      <c r="U103" s="25" t="s">
        <v>44</v>
      </c>
      <c r="V103" s="25"/>
      <c r="W103" s="25"/>
      <c r="X103" s="203">
        <f>$X$5</f>
        <v>0</v>
      </c>
      <c r="Y103" s="204"/>
      <c r="Z103" s="25" t="s">
        <v>45</v>
      </c>
      <c r="AA103" s="25"/>
      <c r="AB103" s="25"/>
      <c r="AC103" s="25"/>
      <c r="AD103" s="203">
        <f>$AD$5</f>
        <v>0</v>
      </c>
      <c r="AE103" s="204"/>
      <c r="AF103" s="25" t="s">
        <v>46</v>
      </c>
      <c r="AG103" s="25"/>
      <c r="AH103" s="25"/>
      <c r="AI103" s="25"/>
      <c r="AJ103" s="257">
        <f>$AJ$5</f>
        <v>0</v>
      </c>
      <c r="AK103" s="258"/>
    </row>
    <row r="104" spans="2:37" ht="15" customHeight="1" x14ac:dyDescent="0.15">
      <c r="D104" s="60"/>
      <c r="E104" s="60"/>
      <c r="F104" s="60"/>
      <c r="G104" s="60"/>
      <c r="H104" s="60"/>
      <c r="I104" s="60"/>
      <c r="J104" s="60"/>
      <c r="U104" s="1"/>
      <c r="V104" s="1"/>
      <c r="W104" s="1"/>
      <c r="X104" s="61"/>
      <c r="Y104" s="61"/>
      <c r="Z104" s="1"/>
      <c r="AA104" s="1"/>
      <c r="AB104" s="1"/>
      <c r="AC104" s="1"/>
      <c r="AD104" s="61"/>
      <c r="AE104" s="61"/>
      <c r="AF104" s="1"/>
      <c r="AG104" s="1"/>
      <c r="AH104" s="1"/>
      <c r="AI104" s="1"/>
      <c r="AJ104" s="62"/>
      <c r="AK104" s="62"/>
    </row>
    <row r="105" spans="2:37" ht="15" customHeight="1" thickBot="1" x14ac:dyDescent="0.2">
      <c r="X105" s="288" t="s">
        <v>26</v>
      </c>
      <c r="Y105" s="288"/>
      <c r="Z105" s="288"/>
      <c r="AA105" s="288"/>
      <c r="AB105" s="288"/>
      <c r="AC105" s="251">
        <f>IF($AC$7="","",$AC$7)</f>
        <v>0</v>
      </c>
      <c r="AD105" s="251"/>
      <c r="AE105" s="251"/>
      <c r="AF105" s="251"/>
      <c r="AG105" s="251"/>
      <c r="AH105" s="251"/>
      <c r="AI105" s="251"/>
      <c r="AJ105" s="251"/>
      <c r="AK105" s="13" t="s">
        <v>6</v>
      </c>
    </row>
    <row r="106" spans="2:37" ht="18" customHeight="1" x14ac:dyDescent="0.15">
      <c r="B106" s="132" t="s">
        <v>7</v>
      </c>
      <c r="C106" s="297">
        <f>C57</f>
        <v>0</v>
      </c>
      <c r="D106" s="298"/>
      <c r="E106" s="298"/>
      <c r="F106" s="298"/>
      <c r="G106" s="298"/>
      <c r="H106" s="298"/>
      <c r="I106" s="298"/>
      <c r="J106" s="298"/>
      <c r="K106" s="298"/>
      <c r="L106" s="298"/>
      <c r="M106" s="298"/>
      <c r="N106" s="298"/>
      <c r="O106" s="298"/>
      <c r="P106" s="298"/>
      <c r="Q106" s="298"/>
      <c r="R106" s="298"/>
      <c r="S106" s="299"/>
      <c r="T106" s="17"/>
      <c r="U106" s="259" t="s">
        <v>138</v>
      </c>
      <c r="V106" s="260"/>
      <c r="W106" s="261"/>
      <c r="X106" s="262">
        <f>X57</f>
        <v>0</v>
      </c>
      <c r="Y106" s="263"/>
      <c r="Z106" s="263"/>
      <c r="AA106" s="263"/>
      <c r="AB106" s="263"/>
      <c r="AC106" s="263"/>
      <c r="AD106" s="263"/>
      <c r="AE106" s="263"/>
      <c r="AF106" s="263"/>
      <c r="AG106" s="263"/>
      <c r="AH106" s="263"/>
      <c r="AI106" s="263"/>
      <c r="AJ106" s="263"/>
      <c r="AK106" s="264"/>
    </row>
    <row r="107" spans="2:37" ht="18" customHeight="1" x14ac:dyDescent="0.15">
      <c r="B107" s="133"/>
      <c r="C107" s="300"/>
      <c r="D107" s="301"/>
      <c r="E107" s="301"/>
      <c r="F107" s="301"/>
      <c r="G107" s="301"/>
      <c r="H107" s="301"/>
      <c r="I107" s="301"/>
      <c r="J107" s="301"/>
      <c r="K107" s="301"/>
      <c r="L107" s="301"/>
      <c r="M107" s="301"/>
      <c r="N107" s="301"/>
      <c r="O107" s="301"/>
      <c r="P107" s="301"/>
      <c r="Q107" s="301"/>
      <c r="R107" s="301"/>
      <c r="S107" s="302"/>
      <c r="T107" s="17"/>
      <c r="U107" s="149" t="s">
        <v>139</v>
      </c>
      <c r="V107" s="150"/>
      <c r="W107" s="151"/>
      <c r="X107" s="265" t="s">
        <v>112</v>
      </c>
      <c r="Y107" s="266"/>
      <c r="Z107" s="308">
        <f>Z58</f>
        <v>0</v>
      </c>
      <c r="AA107" s="308"/>
      <c r="AB107" s="308"/>
      <c r="AC107" s="308"/>
      <c r="AD107" s="308"/>
      <c r="AE107" s="308"/>
      <c r="AF107" s="308"/>
      <c r="AG107" s="308"/>
      <c r="AH107" s="308"/>
      <c r="AI107" s="308"/>
      <c r="AJ107" s="308"/>
      <c r="AK107" s="309"/>
    </row>
    <row r="108" spans="2:37" ht="18" customHeight="1" thickBot="1" x14ac:dyDescent="0.2">
      <c r="B108" s="134"/>
      <c r="C108" s="303"/>
      <c r="D108" s="304"/>
      <c r="E108" s="304"/>
      <c r="F108" s="304"/>
      <c r="G108" s="304"/>
      <c r="H108" s="304"/>
      <c r="I108" s="304"/>
      <c r="J108" s="304"/>
      <c r="K108" s="304"/>
      <c r="L108" s="304"/>
      <c r="M108" s="304"/>
      <c r="N108" s="304"/>
      <c r="O108" s="304"/>
      <c r="P108" s="304"/>
      <c r="Q108" s="304"/>
      <c r="R108" s="304"/>
      <c r="S108" s="305"/>
      <c r="T108" s="17"/>
      <c r="U108" s="149"/>
      <c r="V108" s="150"/>
      <c r="W108" s="151"/>
      <c r="X108" s="310">
        <f>X59</f>
        <v>0</v>
      </c>
      <c r="Y108" s="311"/>
      <c r="Z108" s="311"/>
      <c r="AA108" s="311"/>
      <c r="AB108" s="311"/>
      <c r="AC108" s="311"/>
      <c r="AD108" s="311"/>
      <c r="AE108" s="311"/>
      <c r="AF108" s="311"/>
      <c r="AG108" s="311"/>
      <c r="AH108" s="311"/>
      <c r="AI108" s="311"/>
      <c r="AJ108" s="311"/>
      <c r="AK108" s="312"/>
    </row>
    <row r="109" spans="2:37" ht="18" customHeight="1" thickBot="1" x14ac:dyDescent="0.2">
      <c r="K109" s="64"/>
      <c r="M109" s="14"/>
      <c r="Q109" s="14"/>
      <c r="U109" s="52"/>
      <c r="V109" s="53"/>
      <c r="W109" s="54"/>
      <c r="X109" s="310"/>
      <c r="Y109" s="311"/>
      <c r="Z109" s="311"/>
      <c r="AA109" s="311"/>
      <c r="AB109" s="311"/>
      <c r="AC109" s="311"/>
      <c r="AD109" s="311"/>
      <c r="AE109" s="311"/>
      <c r="AF109" s="311"/>
      <c r="AG109" s="311"/>
      <c r="AH109" s="311"/>
      <c r="AI109" s="311"/>
      <c r="AJ109" s="311"/>
      <c r="AK109" s="312"/>
    </row>
    <row r="110" spans="2:37" ht="10.5" customHeight="1" x14ac:dyDescent="0.15">
      <c r="B110" s="205" t="s">
        <v>31</v>
      </c>
      <c r="C110" s="206"/>
      <c r="D110" s="206"/>
      <c r="E110" s="206"/>
      <c r="F110" s="206"/>
      <c r="G110" s="206"/>
      <c r="H110" s="206"/>
      <c r="I110" s="207"/>
      <c r="J110" s="211">
        <f>J61</f>
        <v>0</v>
      </c>
      <c r="K110" s="212"/>
      <c r="L110" s="212"/>
      <c r="M110" s="212"/>
      <c r="N110" s="212"/>
      <c r="O110" s="212"/>
      <c r="P110" s="212"/>
      <c r="Q110" s="212"/>
      <c r="R110" s="212"/>
      <c r="S110" s="213"/>
      <c r="T110" s="63"/>
      <c r="U110" s="243" t="s">
        <v>140</v>
      </c>
      <c r="V110" s="244"/>
      <c r="W110" s="245"/>
      <c r="X110" s="246">
        <f>X61</f>
        <v>0</v>
      </c>
      <c r="Y110" s="247"/>
      <c r="Z110" s="247"/>
      <c r="AA110" s="247"/>
      <c r="AB110" s="247"/>
      <c r="AC110" s="247"/>
      <c r="AD110" s="247"/>
      <c r="AE110" s="247"/>
      <c r="AF110" s="247"/>
      <c r="AG110" s="247"/>
      <c r="AH110" s="247"/>
      <c r="AI110" s="247"/>
      <c r="AJ110" s="255"/>
      <c r="AK110" s="256"/>
    </row>
    <row r="111" spans="2:37" ht="18" customHeight="1" thickBot="1" x14ac:dyDescent="0.2">
      <c r="B111" s="208"/>
      <c r="C111" s="209"/>
      <c r="D111" s="209"/>
      <c r="E111" s="209"/>
      <c r="F111" s="209"/>
      <c r="G111" s="209"/>
      <c r="H111" s="209"/>
      <c r="I111" s="210"/>
      <c r="J111" s="214"/>
      <c r="K111" s="215"/>
      <c r="L111" s="215"/>
      <c r="M111" s="215"/>
      <c r="N111" s="215"/>
      <c r="O111" s="215"/>
      <c r="P111" s="215"/>
      <c r="Q111" s="215"/>
      <c r="R111" s="215"/>
      <c r="S111" s="216"/>
      <c r="T111" s="18"/>
      <c r="U111" s="243"/>
      <c r="V111" s="244"/>
      <c r="W111" s="245"/>
      <c r="X111" s="246"/>
      <c r="Y111" s="247"/>
      <c r="Z111" s="247"/>
      <c r="AA111" s="247"/>
      <c r="AB111" s="247"/>
      <c r="AC111" s="247"/>
      <c r="AD111" s="247"/>
      <c r="AE111" s="247"/>
      <c r="AF111" s="247"/>
      <c r="AG111" s="247"/>
      <c r="AH111" s="247"/>
      <c r="AI111" s="247"/>
      <c r="AJ111" s="284" t="s">
        <v>8</v>
      </c>
      <c r="AK111" s="285"/>
    </row>
    <row r="112" spans="2:37" ht="18" customHeight="1" x14ac:dyDescent="0.15">
      <c r="U112" s="152" t="s">
        <v>141</v>
      </c>
      <c r="V112" s="153"/>
      <c r="W112" s="154"/>
      <c r="X112" s="306">
        <f>X63</f>
        <v>0</v>
      </c>
      <c r="Y112" s="307"/>
      <c r="Z112" s="307"/>
      <c r="AA112" s="307"/>
      <c r="AB112" s="307"/>
      <c r="AC112" s="307"/>
      <c r="AD112" s="307"/>
      <c r="AE112" s="307"/>
      <c r="AF112" s="307"/>
      <c r="AG112" s="307"/>
      <c r="AH112" s="307"/>
      <c r="AI112" s="307"/>
      <c r="AJ112" s="286"/>
      <c r="AK112" s="287"/>
    </row>
    <row r="113" spans="2:37" ht="21" customHeight="1" thickBot="1" x14ac:dyDescent="0.2">
      <c r="B113" s="428" t="s">
        <v>9</v>
      </c>
      <c r="C113" s="280" t="s">
        <v>10</v>
      </c>
      <c r="D113" s="281"/>
      <c r="E113" s="282" t="s">
        <v>11</v>
      </c>
      <c r="F113" s="282"/>
      <c r="G113" s="282"/>
      <c r="H113" s="282"/>
      <c r="I113" s="283"/>
      <c r="J113" s="272">
        <f>J64</f>
        <v>0</v>
      </c>
      <c r="K113" s="273"/>
      <c r="L113" s="273"/>
      <c r="M113" s="273"/>
      <c r="N113" s="273"/>
      <c r="O113" s="273"/>
      <c r="P113" s="273"/>
      <c r="Q113" s="273"/>
      <c r="R113" s="273"/>
      <c r="S113" s="274"/>
      <c r="T113" s="19"/>
      <c r="U113" s="289" t="s">
        <v>34</v>
      </c>
      <c r="V113" s="290"/>
      <c r="W113" s="291"/>
      <c r="X113" s="143">
        <f>X64</f>
        <v>0</v>
      </c>
      <c r="Y113" s="144"/>
      <c r="Z113" s="144"/>
      <c r="AA113" s="144"/>
      <c r="AB113" s="144"/>
      <c r="AC113" s="145"/>
      <c r="AD113" s="141" t="s">
        <v>35</v>
      </c>
      <c r="AE113" s="142"/>
      <c r="AF113" s="388">
        <f>AF64</f>
        <v>0</v>
      </c>
      <c r="AG113" s="144"/>
      <c r="AH113" s="144"/>
      <c r="AI113" s="144"/>
      <c r="AJ113" s="144"/>
      <c r="AK113" s="389"/>
    </row>
    <row r="114" spans="2:37" ht="7.5" customHeight="1" x14ac:dyDescent="0.15">
      <c r="B114" s="429"/>
      <c r="C114" s="406" t="s">
        <v>12</v>
      </c>
      <c r="D114" s="407"/>
      <c r="E114" s="398" t="s">
        <v>13</v>
      </c>
      <c r="F114" s="398"/>
      <c r="G114" s="398"/>
      <c r="H114" s="398"/>
      <c r="I114" s="399"/>
      <c r="J114" s="416">
        <f>IF(ISNUMBER(J65),J65,"")</f>
        <v>0</v>
      </c>
      <c r="K114" s="417"/>
      <c r="L114" s="417"/>
      <c r="M114" s="417"/>
      <c r="N114" s="417"/>
      <c r="O114" s="417"/>
      <c r="P114" s="417"/>
      <c r="Q114" s="417"/>
      <c r="R114" s="417"/>
      <c r="S114" s="418"/>
      <c r="T114" s="55"/>
      <c r="U114" s="146" t="s">
        <v>25</v>
      </c>
      <c r="V114" s="147"/>
      <c r="W114" s="148"/>
      <c r="X114" s="402">
        <f>X65</f>
        <v>0</v>
      </c>
      <c r="Y114" s="391"/>
      <c r="Z114" s="391"/>
      <c r="AA114" s="391"/>
      <c r="AB114" s="391"/>
      <c r="AC114" s="394" t="s">
        <v>38</v>
      </c>
      <c r="AD114" s="404"/>
      <c r="AE114" s="390">
        <f>AE65</f>
        <v>0</v>
      </c>
      <c r="AF114" s="391"/>
      <c r="AG114" s="391"/>
      <c r="AH114" s="391"/>
      <c r="AI114" s="391"/>
      <c r="AJ114" s="394" t="s">
        <v>39</v>
      </c>
      <c r="AK114" s="395"/>
    </row>
    <row r="115" spans="2:37" ht="7.5" customHeight="1" x14ac:dyDescent="0.15">
      <c r="B115" s="429"/>
      <c r="C115" s="408"/>
      <c r="D115" s="409"/>
      <c r="E115" s="412"/>
      <c r="F115" s="412"/>
      <c r="G115" s="412"/>
      <c r="H115" s="412"/>
      <c r="I115" s="413"/>
      <c r="J115" s="419"/>
      <c r="K115" s="420"/>
      <c r="L115" s="420"/>
      <c r="M115" s="420"/>
      <c r="N115" s="420"/>
      <c r="O115" s="420"/>
      <c r="P115" s="420"/>
      <c r="Q115" s="420"/>
      <c r="R115" s="420"/>
      <c r="S115" s="421"/>
      <c r="T115" s="55"/>
      <c r="U115" s="149"/>
      <c r="V115" s="150"/>
      <c r="W115" s="151"/>
      <c r="X115" s="403"/>
      <c r="Y115" s="393"/>
      <c r="Z115" s="393"/>
      <c r="AA115" s="393"/>
      <c r="AB115" s="393"/>
      <c r="AC115" s="396"/>
      <c r="AD115" s="405"/>
      <c r="AE115" s="392"/>
      <c r="AF115" s="393"/>
      <c r="AG115" s="393"/>
      <c r="AH115" s="393"/>
      <c r="AI115" s="393"/>
      <c r="AJ115" s="396"/>
      <c r="AK115" s="397"/>
    </row>
    <row r="116" spans="2:37" ht="7.5" customHeight="1" thickBot="1" x14ac:dyDescent="0.2">
      <c r="B116" s="429"/>
      <c r="C116" s="410"/>
      <c r="D116" s="411"/>
      <c r="E116" s="414"/>
      <c r="F116" s="414"/>
      <c r="G116" s="414"/>
      <c r="H116" s="414"/>
      <c r="I116" s="415"/>
      <c r="J116" s="422"/>
      <c r="K116" s="423"/>
      <c r="L116" s="423"/>
      <c r="M116" s="423"/>
      <c r="N116" s="423"/>
      <c r="O116" s="423"/>
      <c r="P116" s="423"/>
      <c r="Q116" s="423"/>
      <c r="R116" s="423"/>
      <c r="S116" s="424"/>
      <c r="T116" s="55"/>
      <c r="U116" s="149"/>
      <c r="V116" s="150"/>
      <c r="W116" s="151"/>
      <c r="X116" s="163">
        <f>X67</f>
        <v>0</v>
      </c>
      <c r="Y116" s="165" t="str">
        <f>IF(X116=2,"――","1.普通")</f>
        <v>1.普通</v>
      </c>
      <c r="Z116" s="166"/>
      <c r="AA116" s="167"/>
      <c r="AB116" s="165" t="str">
        <f>IF(X116=1,"――","2.当座")</f>
        <v>2.当座</v>
      </c>
      <c r="AC116" s="166"/>
      <c r="AD116" s="167"/>
      <c r="AE116" s="294" t="s">
        <v>37</v>
      </c>
      <c r="AF116" s="166">
        <f>AF67</f>
        <v>0</v>
      </c>
      <c r="AG116" s="166"/>
      <c r="AH116" s="166"/>
      <c r="AI116" s="166"/>
      <c r="AJ116" s="166"/>
      <c r="AK116" s="292"/>
    </row>
    <row r="117" spans="2:37" ht="10.5" customHeight="1" x14ac:dyDescent="0.15">
      <c r="B117" s="429"/>
      <c r="C117" s="425" t="s">
        <v>14</v>
      </c>
      <c r="D117" s="407"/>
      <c r="E117" s="398" t="s">
        <v>32</v>
      </c>
      <c r="F117" s="398"/>
      <c r="G117" s="398"/>
      <c r="H117" s="398"/>
      <c r="I117" s="399"/>
      <c r="J117" s="135">
        <f>J68</f>
        <v>0</v>
      </c>
      <c r="K117" s="136"/>
      <c r="L117" s="136"/>
      <c r="M117" s="136"/>
      <c r="N117" s="136"/>
      <c r="O117" s="136"/>
      <c r="P117" s="136"/>
      <c r="Q117" s="136"/>
      <c r="R117" s="136"/>
      <c r="S117" s="137"/>
      <c r="T117" s="18"/>
      <c r="U117" s="152"/>
      <c r="V117" s="153"/>
      <c r="W117" s="154"/>
      <c r="X117" s="164"/>
      <c r="Y117" s="168"/>
      <c r="Z117" s="169"/>
      <c r="AA117" s="170"/>
      <c r="AB117" s="168"/>
      <c r="AC117" s="169"/>
      <c r="AD117" s="170"/>
      <c r="AE117" s="295"/>
      <c r="AF117" s="169"/>
      <c r="AG117" s="169"/>
      <c r="AH117" s="169"/>
      <c r="AI117" s="169"/>
      <c r="AJ117" s="169"/>
      <c r="AK117" s="293"/>
    </row>
    <row r="118" spans="2:37" ht="10.5" customHeight="1" x14ac:dyDescent="0.15">
      <c r="B118" s="429"/>
      <c r="C118" s="426"/>
      <c r="D118" s="427"/>
      <c r="E118" s="400"/>
      <c r="F118" s="400"/>
      <c r="G118" s="400"/>
      <c r="H118" s="400"/>
      <c r="I118" s="401"/>
      <c r="J118" s="138"/>
      <c r="K118" s="139"/>
      <c r="L118" s="139"/>
      <c r="M118" s="139"/>
      <c r="N118" s="139"/>
      <c r="O118" s="139"/>
      <c r="P118" s="139"/>
      <c r="Q118" s="139"/>
      <c r="R118" s="139"/>
      <c r="S118" s="140"/>
      <c r="T118" s="18"/>
      <c r="U118" s="146" t="s">
        <v>36</v>
      </c>
      <c r="V118" s="147"/>
      <c r="W118" s="148"/>
      <c r="X118" s="157">
        <f>X69</f>
        <v>0</v>
      </c>
      <c r="Y118" s="158"/>
      <c r="Z118" s="158"/>
      <c r="AA118" s="158"/>
      <c r="AB118" s="158"/>
      <c r="AC118" s="158"/>
      <c r="AD118" s="158"/>
      <c r="AE118" s="158"/>
      <c r="AF118" s="158"/>
      <c r="AG118" s="158"/>
      <c r="AH118" s="158"/>
      <c r="AI118" s="158"/>
      <c r="AJ118" s="158"/>
      <c r="AK118" s="159"/>
    </row>
    <row r="119" spans="2:37" ht="21" customHeight="1" thickBot="1" x14ac:dyDescent="0.2">
      <c r="B119" s="430"/>
      <c r="C119" s="217" t="s">
        <v>15</v>
      </c>
      <c r="D119" s="218"/>
      <c r="E119" s="155" t="s">
        <v>16</v>
      </c>
      <c r="F119" s="155"/>
      <c r="G119" s="155"/>
      <c r="H119" s="155"/>
      <c r="I119" s="156"/>
      <c r="J119" s="275">
        <f>J70</f>
        <v>0</v>
      </c>
      <c r="K119" s="276"/>
      <c r="L119" s="276"/>
      <c r="M119" s="276"/>
      <c r="N119" s="276"/>
      <c r="O119" s="276"/>
      <c r="P119" s="276"/>
      <c r="Q119" s="276"/>
      <c r="R119" s="276"/>
      <c r="S119" s="277"/>
      <c r="T119" s="18"/>
      <c r="U119" s="269"/>
      <c r="V119" s="270"/>
      <c r="W119" s="271"/>
      <c r="X119" s="160"/>
      <c r="Y119" s="161"/>
      <c r="Z119" s="161"/>
      <c r="AA119" s="161"/>
      <c r="AB119" s="161"/>
      <c r="AC119" s="161"/>
      <c r="AD119" s="161"/>
      <c r="AE119" s="161"/>
      <c r="AF119" s="161"/>
      <c r="AG119" s="161"/>
      <c r="AH119" s="161"/>
      <c r="AI119" s="161"/>
      <c r="AJ119" s="161"/>
      <c r="AK119" s="162"/>
    </row>
    <row r="120" spans="2:37" ht="15" customHeight="1" x14ac:dyDescent="0.15">
      <c r="C120" s="202" t="s">
        <v>33</v>
      </c>
      <c r="D120" s="202"/>
      <c r="E120" s="202"/>
      <c r="F120" s="202"/>
      <c r="G120" s="202"/>
      <c r="H120" s="202"/>
      <c r="I120" s="202"/>
      <c r="J120" s="202"/>
      <c r="K120" s="202"/>
      <c r="L120" s="202"/>
      <c r="M120" s="202"/>
      <c r="N120" s="202"/>
      <c r="O120" s="202"/>
      <c r="P120" s="202"/>
      <c r="Q120" s="202"/>
      <c r="R120" s="202"/>
      <c r="S120" s="202"/>
      <c r="T120" s="50"/>
      <c r="U120" s="50"/>
      <c r="V120" s="50"/>
    </row>
    <row r="121" spans="2:37" ht="9.75" customHeight="1" thickBot="1" x14ac:dyDescent="0.2">
      <c r="D121" s="50"/>
      <c r="E121" s="50"/>
      <c r="F121" s="50"/>
      <c r="G121" s="50"/>
      <c r="H121" s="50"/>
      <c r="I121" s="50"/>
      <c r="J121" s="50"/>
      <c r="K121" s="50"/>
      <c r="L121" s="50"/>
      <c r="M121" s="50"/>
      <c r="N121" s="50"/>
      <c r="O121" s="50"/>
      <c r="P121" s="50"/>
      <c r="Q121" s="50"/>
      <c r="R121" s="50"/>
      <c r="S121" s="50"/>
      <c r="T121" s="50"/>
      <c r="U121" s="50"/>
      <c r="V121" s="50"/>
    </row>
    <row r="122" spans="2:37" ht="21" customHeight="1" x14ac:dyDescent="0.15">
      <c r="B122" s="330" t="s">
        <v>17</v>
      </c>
      <c r="C122" s="331"/>
      <c r="D122" s="385" t="s">
        <v>18</v>
      </c>
      <c r="E122" s="386"/>
      <c r="F122" s="386"/>
      <c r="G122" s="386"/>
      <c r="H122" s="386"/>
      <c r="I122" s="386"/>
      <c r="J122" s="386"/>
      <c r="K122" s="386"/>
      <c r="L122" s="331"/>
      <c r="M122" s="385" t="s">
        <v>11</v>
      </c>
      <c r="N122" s="386"/>
      <c r="O122" s="386"/>
      <c r="P122" s="386"/>
      <c r="Q122" s="386"/>
      <c r="R122" s="331"/>
      <c r="S122" s="385" t="s">
        <v>19</v>
      </c>
      <c r="T122" s="386"/>
      <c r="U122" s="331"/>
      <c r="V122" s="385" t="s">
        <v>20</v>
      </c>
      <c r="W122" s="386"/>
      <c r="X122" s="386"/>
      <c r="Y122" s="386"/>
      <c r="Z122" s="386"/>
      <c r="AA122" s="331"/>
      <c r="AB122" s="385" t="s">
        <v>151</v>
      </c>
      <c r="AC122" s="386"/>
      <c r="AD122" s="386"/>
      <c r="AE122" s="386"/>
      <c r="AF122" s="387"/>
      <c r="AG122" s="237" t="s">
        <v>27</v>
      </c>
      <c r="AH122" s="219"/>
      <c r="AI122" s="220"/>
      <c r="AJ122" s="220"/>
      <c r="AK122" s="221"/>
    </row>
    <row r="123" spans="2:37" ht="21" customHeight="1" x14ac:dyDescent="0.15">
      <c r="B123" s="380">
        <f t="shared" ref="B123:B136" si="13">B25</f>
        <v>0</v>
      </c>
      <c r="C123" s="381"/>
      <c r="D123" s="123">
        <f t="shared" ref="D123:D136" si="14">D25</f>
        <v>0</v>
      </c>
      <c r="E123" s="124"/>
      <c r="F123" s="124"/>
      <c r="G123" s="124"/>
      <c r="H123" s="124"/>
      <c r="I123" s="124"/>
      <c r="J123" s="124"/>
      <c r="K123" s="124"/>
      <c r="L123" s="125"/>
      <c r="M123" s="126">
        <f t="shared" ref="M123:M136" si="15">M25</f>
        <v>0</v>
      </c>
      <c r="N123" s="127"/>
      <c r="O123" s="127"/>
      <c r="P123" s="127"/>
      <c r="Q123" s="127"/>
      <c r="R123" s="128"/>
      <c r="S123" s="129" t="str">
        <f>S25</f>
        <v/>
      </c>
      <c r="T123" s="130"/>
      <c r="U123" s="131"/>
      <c r="V123" s="171" t="str">
        <f>IF(ISNUMBER(V25),V25,"")</f>
        <v/>
      </c>
      <c r="W123" s="172"/>
      <c r="X123" s="172"/>
      <c r="Y123" s="172"/>
      <c r="Z123" s="172"/>
      <c r="AA123" s="173"/>
      <c r="AB123" s="382">
        <f>AB25</f>
        <v>0</v>
      </c>
      <c r="AC123" s="383"/>
      <c r="AD123" s="383"/>
      <c r="AE123" s="383"/>
      <c r="AF123" s="384"/>
      <c r="AG123" s="238"/>
      <c r="AH123" s="222"/>
      <c r="AI123" s="223"/>
      <c r="AJ123" s="223"/>
      <c r="AK123" s="224"/>
    </row>
    <row r="124" spans="2:37" ht="21" customHeight="1" x14ac:dyDescent="0.15">
      <c r="B124" s="380">
        <f t="shared" si="13"/>
        <v>0</v>
      </c>
      <c r="C124" s="381"/>
      <c r="D124" s="123">
        <f t="shared" si="14"/>
        <v>0</v>
      </c>
      <c r="E124" s="124"/>
      <c r="F124" s="124"/>
      <c r="G124" s="124"/>
      <c r="H124" s="124"/>
      <c r="I124" s="124"/>
      <c r="J124" s="124"/>
      <c r="K124" s="124"/>
      <c r="L124" s="125"/>
      <c r="M124" s="126">
        <f t="shared" si="15"/>
        <v>0</v>
      </c>
      <c r="N124" s="127"/>
      <c r="O124" s="127"/>
      <c r="P124" s="127"/>
      <c r="Q124" s="127"/>
      <c r="R124" s="128"/>
      <c r="S124" s="129" t="str">
        <f>S26</f>
        <v/>
      </c>
      <c r="T124" s="130"/>
      <c r="U124" s="131"/>
      <c r="V124" s="171" t="str">
        <f t="shared" ref="V124:V135" si="16">IF(ISNUMBER(V26),V26,"")</f>
        <v/>
      </c>
      <c r="W124" s="172"/>
      <c r="X124" s="172"/>
      <c r="Y124" s="172"/>
      <c r="Z124" s="172"/>
      <c r="AA124" s="173"/>
      <c r="AB124" s="382">
        <f t="shared" ref="AB124:AB134" si="17">AB26</f>
        <v>0</v>
      </c>
      <c r="AC124" s="383"/>
      <c r="AD124" s="383"/>
      <c r="AE124" s="383"/>
      <c r="AF124" s="384"/>
      <c r="AG124" s="238"/>
      <c r="AH124" s="222"/>
      <c r="AI124" s="223"/>
      <c r="AJ124" s="223"/>
      <c r="AK124" s="224"/>
    </row>
    <row r="125" spans="2:37" ht="21" customHeight="1" x14ac:dyDescent="0.15">
      <c r="B125" s="177">
        <f t="shared" si="13"/>
        <v>0</v>
      </c>
      <c r="C125" s="178"/>
      <c r="D125" s="123">
        <f t="shared" si="14"/>
        <v>0</v>
      </c>
      <c r="E125" s="124"/>
      <c r="F125" s="124"/>
      <c r="G125" s="124"/>
      <c r="H125" s="124"/>
      <c r="I125" s="124"/>
      <c r="J125" s="124"/>
      <c r="K125" s="124"/>
      <c r="L125" s="125"/>
      <c r="M125" s="126">
        <f t="shared" si="15"/>
        <v>0</v>
      </c>
      <c r="N125" s="127"/>
      <c r="O125" s="127"/>
      <c r="P125" s="127"/>
      <c r="Q125" s="127"/>
      <c r="R125" s="128"/>
      <c r="S125" s="129" t="str">
        <f>S27</f>
        <v/>
      </c>
      <c r="T125" s="130"/>
      <c r="U125" s="131"/>
      <c r="V125" s="171">
        <f t="shared" si="16"/>
        <v>0</v>
      </c>
      <c r="W125" s="172"/>
      <c r="X125" s="172"/>
      <c r="Y125" s="172"/>
      <c r="Z125" s="172"/>
      <c r="AA125" s="173"/>
      <c r="AB125" s="174">
        <f t="shared" si="17"/>
        <v>0</v>
      </c>
      <c r="AC125" s="175"/>
      <c r="AD125" s="175"/>
      <c r="AE125" s="175"/>
      <c r="AF125" s="176"/>
      <c r="AG125" s="238"/>
      <c r="AH125" s="219"/>
      <c r="AI125" s="220"/>
      <c r="AJ125" s="220"/>
      <c r="AK125" s="221"/>
    </row>
    <row r="126" spans="2:37" ht="21" customHeight="1" x14ac:dyDescent="0.15">
      <c r="B126" s="177">
        <f t="shared" si="13"/>
        <v>0</v>
      </c>
      <c r="C126" s="178"/>
      <c r="D126" s="123">
        <f t="shared" si="14"/>
        <v>0</v>
      </c>
      <c r="E126" s="124"/>
      <c r="F126" s="124"/>
      <c r="G126" s="124"/>
      <c r="H126" s="124"/>
      <c r="I126" s="124"/>
      <c r="J126" s="124"/>
      <c r="K126" s="124"/>
      <c r="L126" s="125"/>
      <c r="M126" s="126">
        <f t="shared" si="15"/>
        <v>0</v>
      </c>
      <c r="N126" s="127"/>
      <c r="O126" s="127"/>
      <c r="P126" s="127"/>
      <c r="Q126" s="127"/>
      <c r="R126" s="128"/>
      <c r="S126" s="129" t="str">
        <f>S28</f>
        <v/>
      </c>
      <c r="T126" s="130"/>
      <c r="U126" s="131"/>
      <c r="V126" s="171">
        <f t="shared" si="16"/>
        <v>0</v>
      </c>
      <c r="W126" s="172"/>
      <c r="X126" s="172"/>
      <c r="Y126" s="172"/>
      <c r="Z126" s="172"/>
      <c r="AA126" s="173"/>
      <c r="AB126" s="174">
        <f t="shared" si="17"/>
        <v>0</v>
      </c>
      <c r="AC126" s="175"/>
      <c r="AD126" s="175"/>
      <c r="AE126" s="175"/>
      <c r="AF126" s="176"/>
      <c r="AG126" s="238"/>
      <c r="AH126" s="222"/>
      <c r="AI126" s="223"/>
      <c r="AJ126" s="223"/>
      <c r="AK126" s="224"/>
    </row>
    <row r="127" spans="2:37" ht="21" customHeight="1" x14ac:dyDescent="0.15">
      <c r="B127" s="177">
        <f t="shared" si="13"/>
        <v>0</v>
      </c>
      <c r="C127" s="178"/>
      <c r="D127" s="123">
        <f t="shared" si="14"/>
        <v>0</v>
      </c>
      <c r="E127" s="124"/>
      <c r="F127" s="124"/>
      <c r="G127" s="124"/>
      <c r="H127" s="124"/>
      <c r="I127" s="124"/>
      <c r="J127" s="124"/>
      <c r="K127" s="124"/>
      <c r="L127" s="125"/>
      <c r="M127" s="126">
        <f t="shared" si="15"/>
        <v>0</v>
      </c>
      <c r="N127" s="127"/>
      <c r="O127" s="127"/>
      <c r="P127" s="127"/>
      <c r="Q127" s="127"/>
      <c r="R127" s="128"/>
      <c r="S127" s="129" t="str">
        <f>S29</f>
        <v/>
      </c>
      <c r="T127" s="130"/>
      <c r="U127" s="131"/>
      <c r="V127" s="171">
        <f t="shared" si="16"/>
        <v>0</v>
      </c>
      <c r="W127" s="172"/>
      <c r="X127" s="172"/>
      <c r="Y127" s="172"/>
      <c r="Z127" s="172"/>
      <c r="AA127" s="173"/>
      <c r="AB127" s="174">
        <f t="shared" si="17"/>
        <v>0</v>
      </c>
      <c r="AC127" s="175"/>
      <c r="AD127" s="175"/>
      <c r="AE127" s="175"/>
      <c r="AF127" s="176"/>
      <c r="AG127" s="239"/>
      <c r="AH127" s="225"/>
      <c r="AI127" s="226"/>
      <c r="AJ127" s="226"/>
      <c r="AK127" s="227"/>
    </row>
    <row r="128" spans="2:37" ht="21" customHeight="1" x14ac:dyDescent="0.15">
      <c r="B128" s="177">
        <f t="shared" si="13"/>
        <v>0</v>
      </c>
      <c r="C128" s="178"/>
      <c r="D128" s="123">
        <f t="shared" si="14"/>
        <v>0</v>
      </c>
      <c r="E128" s="124"/>
      <c r="F128" s="124"/>
      <c r="G128" s="124"/>
      <c r="H128" s="124"/>
      <c r="I128" s="124"/>
      <c r="J128" s="124"/>
      <c r="K128" s="124"/>
      <c r="L128" s="125"/>
      <c r="M128" s="126">
        <f t="shared" si="15"/>
        <v>0</v>
      </c>
      <c r="N128" s="127"/>
      <c r="O128" s="127"/>
      <c r="P128" s="127"/>
      <c r="Q128" s="127"/>
      <c r="R128" s="128"/>
      <c r="S128" s="129" t="str">
        <f t="shared" ref="S128:S135" si="18">S30</f>
        <v/>
      </c>
      <c r="T128" s="130"/>
      <c r="U128" s="131"/>
      <c r="V128" s="171">
        <f t="shared" si="16"/>
        <v>0</v>
      </c>
      <c r="W128" s="172"/>
      <c r="X128" s="172"/>
      <c r="Y128" s="172"/>
      <c r="Z128" s="172"/>
      <c r="AA128" s="173"/>
      <c r="AB128" s="174">
        <f t="shared" si="17"/>
        <v>0</v>
      </c>
      <c r="AC128" s="175"/>
      <c r="AD128" s="175"/>
      <c r="AE128" s="175"/>
      <c r="AF128" s="176"/>
      <c r="AG128" s="188" t="s">
        <v>28</v>
      </c>
      <c r="AH128" s="219"/>
      <c r="AI128" s="220"/>
      <c r="AJ128" s="220"/>
      <c r="AK128" s="221"/>
    </row>
    <row r="129" spans="2:37" ht="21" customHeight="1" x14ac:dyDescent="0.15">
      <c r="B129" s="177">
        <f t="shared" si="13"/>
        <v>0</v>
      </c>
      <c r="C129" s="178"/>
      <c r="D129" s="123">
        <f t="shared" si="14"/>
        <v>0</v>
      </c>
      <c r="E129" s="124"/>
      <c r="F129" s="124"/>
      <c r="G129" s="124"/>
      <c r="H129" s="124"/>
      <c r="I129" s="124"/>
      <c r="J129" s="124"/>
      <c r="K129" s="124"/>
      <c r="L129" s="125"/>
      <c r="M129" s="126">
        <f t="shared" si="15"/>
        <v>0</v>
      </c>
      <c r="N129" s="127"/>
      <c r="O129" s="127"/>
      <c r="P129" s="127"/>
      <c r="Q129" s="127"/>
      <c r="R129" s="128"/>
      <c r="S129" s="129" t="str">
        <f t="shared" si="18"/>
        <v/>
      </c>
      <c r="T129" s="130"/>
      <c r="U129" s="131"/>
      <c r="V129" s="171">
        <f t="shared" si="16"/>
        <v>0</v>
      </c>
      <c r="W129" s="172"/>
      <c r="X129" s="172"/>
      <c r="Y129" s="172"/>
      <c r="Z129" s="172"/>
      <c r="AA129" s="173"/>
      <c r="AB129" s="174">
        <f t="shared" si="17"/>
        <v>0</v>
      </c>
      <c r="AC129" s="175"/>
      <c r="AD129" s="175"/>
      <c r="AE129" s="175"/>
      <c r="AF129" s="176"/>
      <c r="AG129" s="189"/>
      <c r="AH129" s="222"/>
      <c r="AI129" s="223"/>
      <c r="AJ129" s="223"/>
      <c r="AK129" s="224"/>
    </row>
    <row r="130" spans="2:37" ht="21" customHeight="1" x14ac:dyDescent="0.15">
      <c r="B130" s="177">
        <f t="shared" si="13"/>
        <v>0</v>
      </c>
      <c r="C130" s="178"/>
      <c r="D130" s="123">
        <f t="shared" si="14"/>
        <v>0</v>
      </c>
      <c r="E130" s="124"/>
      <c r="F130" s="124"/>
      <c r="G130" s="124"/>
      <c r="H130" s="124"/>
      <c r="I130" s="124"/>
      <c r="J130" s="124"/>
      <c r="K130" s="124"/>
      <c r="L130" s="125"/>
      <c r="M130" s="126">
        <f t="shared" si="15"/>
        <v>0</v>
      </c>
      <c r="N130" s="127"/>
      <c r="O130" s="127"/>
      <c r="P130" s="127"/>
      <c r="Q130" s="127"/>
      <c r="R130" s="128"/>
      <c r="S130" s="129" t="str">
        <f t="shared" si="18"/>
        <v/>
      </c>
      <c r="T130" s="130"/>
      <c r="U130" s="131"/>
      <c r="V130" s="171">
        <f t="shared" si="16"/>
        <v>0</v>
      </c>
      <c r="W130" s="172"/>
      <c r="X130" s="172"/>
      <c r="Y130" s="172"/>
      <c r="Z130" s="172"/>
      <c r="AA130" s="173"/>
      <c r="AB130" s="174">
        <f t="shared" si="17"/>
        <v>0</v>
      </c>
      <c r="AC130" s="175"/>
      <c r="AD130" s="175"/>
      <c r="AE130" s="175"/>
      <c r="AF130" s="176"/>
      <c r="AG130" s="189"/>
      <c r="AH130" s="225"/>
      <c r="AI130" s="226"/>
      <c r="AJ130" s="226"/>
      <c r="AK130" s="227"/>
    </row>
    <row r="131" spans="2:37" ht="21" customHeight="1" x14ac:dyDescent="0.15">
      <c r="B131" s="177">
        <f t="shared" si="13"/>
        <v>0</v>
      </c>
      <c r="C131" s="178"/>
      <c r="D131" s="123">
        <f t="shared" si="14"/>
        <v>0</v>
      </c>
      <c r="E131" s="124"/>
      <c r="F131" s="124"/>
      <c r="G131" s="124"/>
      <c r="H131" s="124"/>
      <c r="I131" s="124"/>
      <c r="J131" s="124"/>
      <c r="K131" s="124"/>
      <c r="L131" s="125"/>
      <c r="M131" s="126">
        <f t="shared" si="15"/>
        <v>0</v>
      </c>
      <c r="N131" s="127"/>
      <c r="O131" s="127"/>
      <c r="P131" s="127"/>
      <c r="Q131" s="127"/>
      <c r="R131" s="128"/>
      <c r="S131" s="129" t="str">
        <f t="shared" si="18"/>
        <v/>
      </c>
      <c r="T131" s="130"/>
      <c r="U131" s="131"/>
      <c r="V131" s="171">
        <f t="shared" si="16"/>
        <v>0</v>
      </c>
      <c r="W131" s="172"/>
      <c r="X131" s="172"/>
      <c r="Y131" s="172"/>
      <c r="Z131" s="172"/>
      <c r="AA131" s="173"/>
      <c r="AB131" s="174">
        <f t="shared" si="17"/>
        <v>0</v>
      </c>
      <c r="AC131" s="175"/>
      <c r="AD131" s="175"/>
      <c r="AE131" s="175"/>
      <c r="AF131" s="176"/>
      <c r="AG131" s="189"/>
      <c r="AH131" s="222"/>
      <c r="AI131" s="223"/>
      <c r="AJ131" s="223"/>
      <c r="AK131" s="224"/>
    </row>
    <row r="132" spans="2:37" ht="21" customHeight="1" x14ac:dyDescent="0.15">
      <c r="B132" s="177">
        <f t="shared" si="13"/>
        <v>0</v>
      </c>
      <c r="C132" s="178"/>
      <c r="D132" s="123">
        <f t="shared" si="14"/>
        <v>0</v>
      </c>
      <c r="E132" s="124"/>
      <c r="F132" s="124"/>
      <c r="G132" s="124"/>
      <c r="H132" s="124"/>
      <c r="I132" s="124"/>
      <c r="J132" s="124"/>
      <c r="K132" s="124"/>
      <c r="L132" s="125"/>
      <c r="M132" s="126">
        <f t="shared" si="15"/>
        <v>0</v>
      </c>
      <c r="N132" s="127"/>
      <c r="O132" s="127"/>
      <c r="P132" s="127"/>
      <c r="Q132" s="127"/>
      <c r="R132" s="128"/>
      <c r="S132" s="129" t="str">
        <f t="shared" si="18"/>
        <v/>
      </c>
      <c r="T132" s="130"/>
      <c r="U132" s="131"/>
      <c r="V132" s="171">
        <f t="shared" si="16"/>
        <v>0</v>
      </c>
      <c r="W132" s="172"/>
      <c r="X132" s="172"/>
      <c r="Y132" s="172"/>
      <c r="Z132" s="172"/>
      <c r="AA132" s="173"/>
      <c r="AB132" s="174">
        <f t="shared" si="17"/>
        <v>0</v>
      </c>
      <c r="AC132" s="175"/>
      <c r="AD132" s="175"/>
      <c r="AE132" s="175"/>
      <c r="AF132" s="176"/>
      <c r="AG132" s="189"/>
      <c r="AH132" s="222"/>
      <c r="AI132" s="223"/>
      <c r="AJ132" s="223"/>
      <c r="AK132" s="224"/>
    </row>
    <row r="133" spans="2:37" ht="21" customHeight="1" x14ac:dyDescent="0.15">
      <c r="B133" s="177">
        <f t="shared" si="13"/>
        <v>0</v>
      </c>
      <c r="C133" s="178"/>
      <c r="D133" s="123">
        <f t="shared" si="14"/>
        <v>0</v>
      </c>
      <c r="E133" s="124"/>
      <c r="F133" s="124"/>
      <c r="G133" s="124"/>
      <c r="H133" s="124"/>
      <c r="I133" s="124"/>
      <c r="J133" s="124"/>
      <c r="K133" s="124"/>
      <c r="L133" s="125"/>
      <c r="M133" s="126">
        <f t="shared" si="15"/>
        <v>0</v>
      </c>
      <c r="N133" s="127"/>
      <c r="O133" s="127"/>
      <c r="P133" s="127"/>
      <c r="Q133" s="127"/>
      <c r="R133" s="128"/>
      <c r="S133" s="129" t="str">
        <f t="shared" si="18"/>
        <v/>
      </c>
      <c r="T133" s="130"/>
      <c r="U133" s="131"/>
      <c r="V133" s="171">
        <f t="shared" si="16"/>
        <v>0</v>
      </c>
      <c r="W133" s="172"/>
      <c r="X133" s="172"/>
      <c r="Y133" s="172"/>
      <c r="Z133" s="172"/>
      <c r="AA133" s="173"/>
      <c r="AB133" s="174">
        <f t="shared" si="17"/>
        <v>0</v>
      </c>
      <c r="AC133" s="175"/>
      <c r="AD133" s="175"/>
      <c r="AE133" s="175"/>
      <c r="AF133" s="176"/>
      <c r="AG133" s="190"/>
      <c r="AH133" s="225"/>
      <c r="AI133" s="226"/>
      <c r="AJ133" s="226"/>
      <c r="AK133" s="227"/>
    </row>
    <row r="134" spans="2:37" ht="21" customHeight="1" x14ac:dyDescent="0.15">
      <c r="B134" s="177">
        <f t="shared" si="13"/>
        <v>0</v>
      </c>
      <c r="C134" s="178"/>
      <c r="D134" s="123">
        <f t="shared" si="14"/>
        <v>0</v>
      </c>
      <c r="E134" s="124"/>
      <c r="F134" s="124"/>
      <c r="G134" s="124"/>
      <c r="H134" s="124"/>
      <c r="I134" s="124"/>
      <c r="J134" s="124"/>
      <c r="K134" s="124"/>
      <c r="L134" s="125"/>
      <c r="M134" s="126">
        <f t="shared" si="15"/>
        <v>0</v>
      </c>
      <c r="N134" s="127"/>
      <c r="O134" s="127"/>
      <c r="P134" s="127"/>
      <c r="Q134" s="127"/>
      <c r="R134" s="128"/>
      <c r="S134" s="129" t="str">
        <f t="shared" si="18"/>
        <v/>
      </c>
      <c r="T134" s="130"/>
      <c r="U134" s="131"/>
      <c r="V134" s="171">
        <f t="shared" si="16"/>
        <v>0</v>
      </c>
      <c r="W134" s="172"/>
      <c r="X134" s="172"/>
      <c r="Y134" s="172"/>
      <c r="Z134" s="172"/>
      <c r="AA134" s="173"/>
      <c r="AB134" s="174">
        <f t="shared" si="17"/>
        <v>0</v>
      </c>
      <c r="AC134" s="175"/>
      <c r="AD134" s="175"/>
      <c r="AE134" s="175"/>
      <c r="AF134" s="176"/>
      <c r="AG134" s="237" t="s">
        <v>29</v>
      </c>
      <c r="AH134" s="240"/>
      <c r="AI134" s="241"/>
      <c r="AJ134" s="241"/>
      <c r="AK134" s="242"/>
    </row>
    <row r="135" spans="2:37" ht="21" customHeight="1" x14ac:dyDescent="0.15">
      <c r="B135" s="177">
        <f t="shared" si="13"/>
        <v>0</v>
      </c>
      <c r="C135" s="178"/>
      <c r="D135" s="123">
        <f>D37</f>
        <v>0</v>
      </c>
      <c r="E135" s="124"/>
      <c r="F135" s="124"/>
      <c r="G135" s="124"/>
      <c r="H135" s="124"/>
      <c r="I135" s="124"/>
      <c r="J135" s="124"/>
      <c r="K135" s="124"/>
      <c r="L135" s="125"/>
      <c r="M135" s="126">
        <f t="shared" si="15"/>
        <v>0</v>
      </c>
      <c r="N135" s="127"/>
      <c r="O135" s="127"/>
      <c r="P135" s="127"/>
      <c r="Q135" s="127"/>
      <c r="R135" s="128"/>
      <c r="S135" s="129" t="str">
        <f t="shared" si="18"/>
        <v/>
      </c>
      <c r="T135" s="130"/>
      <c r="U135" s="131"/>
      <c r="V135" s="171">
        <f t="shared" si="16"/>
        <v>0</v>
      </c>
      <c r="W135" s="172"/>
      <c r="X135" s="172"/>
      <c r="Y135" s="172"/>
      <c r="Z135" s="172"/>
      <c r="AA135" s="173"/>
      <c r="AB135" s="174">
        <f t="shared" ref="AB135:AB142" si="19">AB37</f>
        <v>0</v>
      </c>
      <c r="AC135" s="175"/>
      <c r="AD135" s="175"/>
      <c r="AE135" s="175"/>
      <c r="AF135" s="176"/>
      <c r="AG135" s="238"/>
      <c r="AH135" s="240"/>
      <c r="AI135" s="241"/>
      <c r="AJ135" s="241"/>
      <c r="AK135" s="242"/>
    </row>
    <row r="136" spans="2:37" ht="21" customHeight="1" x14ac:dyDescent="0.15">
      <c r="B136" s="177">
        <f t="shared" si="13"/>
        <v>0</v>
      </c>
      <c r="C136" s="178"/>
      <c r="D136" s="123">
        <f t="shared" si="14"/>
        <v>0</v>
      </c>
      <c r="E136" s="124"/>
      <c r="F136" s="124"/>
      <c r="G136" s="124"/>
      <c r="H136" s="124"/>
      <c r="I136" s="124"/>
      <c r="J136" s="124"/>
      <c r="K136" s="124"/>
      <c r="L136" s="125"/>
      <c r="M136" s="126">
        <f t="shared" si="15"/>
        <v>0</v>
      </c>
      <c r="N136" s="127"/>
      <c r="O136" s="127"/>
      <c r="P136" s="127"/>
      <c r="Q136" s="127"/>
      <c r="R136" s="128"/>
      <c r="S136" s="129" t="str">
        <f t="shared" ref="S136:S142" si="20">S38</f>
        <v/>
      </c>
      <c r="T136" s="130"/>
      <c r="U136" s="131"/>
      <c r="V136" s="171">
        <f>IF(ISNUMBER(V38),V38,"")</f>
        <v>0</v>
      </c>
      <c r="W136" s="172"/>
      <c r="X136" s="172"/>
      <c r="Y136" s="172"/>
      <c r="Z136" s="172"/>
      <c r="AA136" s="173"/>
      <c r="AB136" s="174">
        <f t="shared" si="19"/>
        <v>0</v>
      </c>
      <c r="AC136" s="175"/>
      <c r="AD136" s="175"/>
      <c r="AE136" s="175"/>
      <c r="AF136" s="176"/>
      <c r="AG136" s="238"/>
      <c r="AH136" s="240"/>
      <c r="AI136" s="241"/>
      <c r="AJ136" s="241"/>
      <c r="AK136" s="242"/>
    </row>
    <row r="137" spans="2:37" ht="21" customHeight="1" x14ac:dyDescent="0.15">
      <c r="B137" s="177">
        <f>B39</f>
        <v>0</v>
      </c>
      <c r="C137" s="178"/>
      <c r="D137" s="123">
        <f>D39</f>
        <v>0</v>
      </c>
      <c r="E137" s="124"/>
      <c r="F137" s="124"/>
      <c r="G137" s="124"/>
      <c r="H137" s="124"/>
      <c r="I137" s="124"/>
      <c r="J137" s="124"/>
      <c r="K137" s="124"/>
      <c r="L137" s="125"/>
      <c r="M137" s="126">
        <f t="shared" ref="M137:M145" si="21">M39</f>
        <v>0</v>
      </c>
      <c r="N137" s="127"/>
      <c r="O137" s="127"/>
      <c r="P137" s="127"/>
      <c r="Q137" s="127"/>
      <c r="R137" s="128"/>
      <c r="S137" s="129" t="str">
        <f t="shared" si="20"/>
        <v/>
      </c>
      <c r="T137" s="130"/>
      <c r="U137" s="131"/>
      <c r="V137" s="171">
        <f>IF(ISNUMBER(V39),V39,"")</f>
        <v>0</v>
      </c>
      <c r="W137" s="172"/>
      <c r="X137" s="172"/>
      <c r="Y137" s="172"/>
      <c r="Z137" s="172"/>
      <c r="AA137" s="173"/>
      <c r="AB137" s="174">
        <f t="shared" si="19"/>
        <v>0</v>
      </c>
      <c r="AC137" s="175"/>
      <c r="AD137" s="175"/>
      <c r="AE137" s="175"/>
      <c r="AF137" s="176"/>
      <c r="AG137" s="238"/>
      <c r="AH137" s="240"/>
      <c r="AI137" s="241"/>
      <c r="AJ137" s="241"/>
      <c r="AK137" s="242"/>
    </row>
    <row r="138" spans="2:37" ht="21" customHeight="1" thickBot="1" x14ac:dyDescent="0.2">
      <c r="B138" s="361">
        <f>B40</f>
        <v>0</v>
      </c>
      <c r="C138" s="362"/>
      <c r="D138" s="371">
        <f>D40</f>
        <v>0</v>
      </c>
      <c r="E138" s="372"/>
      <c r="F138" s="372"/>
      <c r="G138" s="372"/>
      <c r="H138" s="372"/>
      <c r="I138" s="372"/>
      <c r="J138" s="372"/>
      <c r="K138" s="372"/>
      <c r="L138" s="373"/>
      <c r="M138" s="374">
        <f t="shared" si="21"/>
        <v>0</v>
      </c>
      <c r="N138" s="375"/>
      <c r="O138" s="375"/>
      <c r="P138" s="375"/>
      <c r="Q138" s="375"/>
      <c r="R138" s="376"/>
      <c r="S138" s="377" t="str">
        <f t="shared" si="20"/>
        <v/>
      </c>
      <c r="T138" s="378"/>
      <c r="U138" s="379"/>
      <c r="V138" s="358">
        <f>IF(ISNUMBER(V40),V40,"")</f>
        <v>0</v>
      </c>
      <c r="W138" s="359"/>
      <c r="X138" s="359"/>
      <c r="Y138" s="359"/>
      <c r="Z138" s="359"/>
      <c r="AA138" s="360"/>
      <c r="AB138" s="363">
        <f t="shared" si="19"/>
        <v>0</v>
      </c>
      <c r="AC138" s="364"/>
      <c r="AD138" s="364"/>
      <c r="AE138" s="364"/>
      <c r="AF138" s="365"/>
      <c r="AG138" s="238"/>
      <c r="AH138" s="240"/>
      <c r="AI138" s="241"/>
      <c r="AJ138" s="241"/>
      <c r="AK138" s="242"/>
    </row>
    <row r="139" spans="2:37" ht="21" customHeight="1" thickTop="1" x14ac:dyDescent="0.15">
      <c r="B139" s="121">
        <f>B41</f>
        <v>0</v>
      </c>
      <c r="C139" s="122"/>
      <c r="D139" s="233" t="s">
        <v>208</v>
      </c>
      <c r="E139" s="233"/>
      <c r="F139" s="233"/>
      <c r="G139" s="233"/>
      <c r="H139" s="233"/>
      <c r="I139" s="233"/>
      <c r="J139" s="233"/>
      <c r="K139" s="233"/>
      <c r="L139" s="233"/>
      <c r="M139" s="319">
        <f t="shared" si="21"/>
        <v>0</v>
      </c>
      <c r="N139" s="319"/>
      <c r="O139" s="319"/>
      <c r="P139" s="319"/>
      <c r="Q139" s="319"/>
      <c r="R139" s="319"/>
      <c r="S139" s="183" t="str">
        <f t="shared" si="20"/>
        <v/>
      </c>
      <c r="T139" s="183"/>
      <c r="U139" s="183"/>
      <c r="V139" s="367">
        <f>IF(ISNUMBER(V41),V41,"")</f>
        <v>0</v>
      </c>
      <c r="W139" s="368"/>
      <c r="X139" s="368"/>
      <c r="Y139" s="368"/>
      <c r="Z139" s="368"/>
      <c r="AA139" s="369"/>
      <c r="AB139" s="200">
        <f t="shared" si="19"/>
        <v>0</v>
      </c>
      <c r="AC139" s="200"/>
      <c r="AD139" s="200"/>
      <c r="AE139" s="200"/>
      <c r="AF139" s="201"/>
      <c r="AG139" s="239"/>
      <c r="AH139" s="240"/>
      <c r="AI139" s="241"/>
      <c r="AJ139" s="241"/>
      <c r="AK139" s="242"/>
    </row>
    <row r="140" spans="2:37" ht="21" customHeight="1" x14ac:dyDescent="0.15">
      <c r="B140" s="197">
        <v>0</v>
      </c>
      <c r="C140" s="198"/>
      <c r="D140" s="199" t="s">
        <v>209</v>
      </c>
      <c r="E140" s="199"/>
      <c r="F140" s="199"/>
      <c r="G140" s="199"/>
      <c r="H140" s="199"/>
      <c r="I140" s="199"/>
      <c r="J140" s="199"/>
      <c r="K140" s="199"/>
      <c r="L140" s="199"/>
      <c r="M140" s="182">
        <f t="shared" si="21"/>
        <v>0</v>
      </c>
      <c r="N140" s="182"/>
      <c r="O140" s="182"/>
      <c r="P140" s="182"/>
      <c r="Q140" s="182"/>
      <c r="R140" s="182"/>
      <c r="S140" s="183" t="str">
        <f t="shared" si="20"/>
        <v/>
      </c>
      <c r="T140" s="183"/>
      <c r="U140" s="183"/>
      <c r="V140" s="182">
        <f t="shared" ref="V140:V145" si="22">V42</f>
        <v>0</v>
      </c>
      <c r="W140" s="182"/>
      <c r="X140" s="182"/>
      <c r="Y140" s="182"/>
      <c r="Z140" s="182"/>
      <c r="AA140" s="182"/>
      <c r="AB140" s="200">
        <f t="shared" si="19"/>
        <v>0</v>
      </c>
      <c r="AC140" s="200"/>
      <c r="AD140" s="200"/>
      <c r="AE140" s="200"/>
      <c r="AF140" s="201"/>
      <c r="AG140" s="188" t="s">
        <v>30</v>
      </c>
      <c r="AH140" s="219"/>
      <c r="AI140" s="220"/>
      <c r="AJ140" s="220"/>
      <c r="AK140" s="221"/>
    </row>
    <row r="141" spans="2:37" ht="21" customHeight="1" x14ac:dyDescent="0.15">
      <c r="B141" s="179">
        <v>0</v>
      </c>
      <c r="C141" s="180"/>
      <c r="D141" s="181" t="s">
        <v>210</v>
      </c>
      <c r="E141" s="181"/>
      <c r="F141" s="181"/>
      <c r="G141" s="181"/>
      <c r="H141" s="181"/>
      <c r="I141" s="181"/>
      <c r="J141" s="181"/>
      <c r="K141" s="181"/>
      <c r="L141" s="181"/>
      <c r="M141" s="182">
        <f t="shared" si="21"/>
        <v>0</v>
      </c>
      <c r="N141" s="182"/>
      <c r="O141" s="182"/>
      <c r="P141" s="182"/>
      <c r="Q141" s="182"/>
      <c r="R141" s="182"/>
      <c r="S141" s="183" t="str">
        <f t="shared" si="20"/>
        <v/>
      </c>
      <c r="T141" s="183"/>
      <c r="U141" s="183"/>
      <c r="V141" s="182">
        <f t="shared" si="22"/>
        <v>0</v>
      </c>
      <c r="W141" s="182"/>
      <c r="X141" s="182"/>
      <c r="Y141" s="182"/>
      <c r="Z141" s="182"/>
      <c r="AA141" s="182"/>
      <c r="AB141" s="200">
        <f t="shared" si="19"/>
        <v>0</v>
      </c>
      <c r="AC141" s="200"/>
      <c r="AD141" s="200"/>
      <c r="AE141" s="200"/>
      <c r="AF141" s="201"/>
      <c r="AG141" s="189"/>
      <c r="AH141" s="222"/>
      <c r="AI141" s="223"/>
      <c r="AJ141" s="223"/>
      <c r="AK141" s="224"/>
    </row>
    <row r="142" spans="2:37" ht="21" customHeight="1" thickBot="1" x14ac:dyDescent="0.2">
      <c r="B142" s="184"/>
      <c r="C142" s="185"/>
      <c r="D142" s="234" t="s">
        <v>211</v>
      </c>
      <c r="E142" s="234"/>
      <c r="F142" s="234"/>
      <c r="G142" s="234"/>
      <c r="H142" s="234"/>
      <c r="I142" s="234"/>
      <c r="J142" s="234"/>
      <c r="K142" s="234"/>
      <c r="L142" s="234"/>
      <c r="M142" s="235">
        <f t="shared" si="21"/>
        <v>0</v>
      </c>
      <c r="N142" s="235"/>
      <c r="O142" s="235"/>
      <c r="P142" s="235"/>
      <c r="Q142" s="235"/>
      <c r="R142" s="235"/>
      <c r="S142" s="236" t="str">
        <f t="shared" si="20"/>
        <v/>
      </c>
      <c r="T142" s="236"/>
      <c r="U142" s="236"/>
      <c r="V142" s="235">
        <f t="shared" si="22"/>
        <v>0</v>
      </c>
      <c r="W142" s="235"/>
      <c r="X142" s="235"/>
      <c r="Y142" s="235"/>
      <c r="Z142" s="235"/>
      <c r="AA142" s="235"/>
      <c r="AB142" s="186">
        <f t="shared" si="19"/>
        <v>0</v>
      </c>
      <c r="AC142" s="186"/>
      <c r="AD142" s="186"/>
      <c r="AE142" s="186"/>
      <c r="AF142" s="187"/>
      <c r="AG142" s="189"/>
      <c r="AH142" s="225"/>
      <c r="AI142" s="226"/>
      <c r="AJ142" s="226"/>
      <c r="AK142" s="227"/>
    </row>
    <row r="143" spans="2:37" ht="21" customHeight="1" x14ac:dyDescent="0.15">
      <c r="B143" s="232"/>
      <c r="C143" s="232"/>
      <c r="D143" s="233" t="s">
        <v>213</v>
      </c>
      <c r="E143" s="233"/>
      <c r="F143" s="233"/>
      <c r="G143" s="233"/>
      <c r="H143" s="233"/>
      <c r="I143" s="233"/>
      <c r="J143" s="233"/>
      <c r="K143" s="233"/>
      <c r="L143" s="233"/>
      <c r="M143" s="182">
        <f t="shared" si="21"/>
        <v>0</v>
      </c>
      <c r="N143" s="182"/>
      <c r="O143" s="182"/>
      <c r="P143" s="182"/>
      <c r="Q143" s="182"/>
      <c r="R143" s="182"/>
      <c r="S143" s="191"/>
      <c r="T143" s="191"/>
      <c r="U143" s="191"/>
      <c r="V143" s="182">
        <f t="shared" si="22"/>
        <v>0</v>
      </c>
      <c r="W143" s="182"/>
      <c r="X143" s="182"/>
      <c r="Y143" s="182"/>
      <c r="Z143" s="182"/>
      <c r="AA143" s="182"/>
      <c r="AB143" s="192"/>
      <c r="AC143" s="192"/>
      <c r="AD143" s="192"/>
      <c r="AE143" s="192"/>
      <c r="AF143" s="192"/>
      <c r="AG143" s="189"/>
      <c r="AH143" s="222"/>
      <c r="AI143" s="223"/>
      <c r="AJ143" s="223"/>
      <c r="AK143" s="224"/>
    </row>
    <row r="144" spans="2:37" ht="21" customHeight="1" x14ac:dyDescent="0.15">
      <c r="B144" s="193"/>
      <c r="C144" s="193"/>
      <c r="D144" s="194" t="s">
        <v>214</v>
      </c>
      <c r="E144" s="194"/>
      <c r="F144" s="194"/>
      <c r="G144" s="194"/>
      <c r="H144" s="194"/>
      <c r="I144" s="194"/>
      <c r="J144" s="194"/>
      <c r="K144" s="194"/>
      <c r="L144" s="194"/>
      <c r="M144" s="195">
        <f t="shared" si="21"/>
        <v>0</v>
      </c>
      <c r="N144" s="195"/>
      <c r="O144" s="195"/>
      <c r="P144" s="195"/>
      <c r="Q144" s="195"/>
      <c r="R144" s="195"/>
      <c r="S144" s="196"/>
      <c r="T144" s="196"/>
      <c r="U144" s="196"/>
      <c r="V144" s="195">
        <f t="shared" si="22"/>
        <v>0</v>
      </c>
      <c r="W144" s="195"/>
      <c r="X144" s="195"/>
      <c r="Y144" s="195"/>
      <c r="Z144" s="195"/>
      <c r="AA144" s="195"/>
      <c r="AB144" s="370"/>
      <c r="AC144" s="370"/>
      <c r="AD144" s="370"/>
      <c r="AE144" s="370"/>
      <c r="AF144" s="370"/>
      <c r="AG144" s="189"/>
      <c r="AH144" s="222"/>
      <c r="AI144" s="223"/>
      <c r="AJ144" s="223"/>
      <c r="AK144" s="224"/>
    </row>
    <row r="145" spans="2:37" ht="21" customHeight="1" x14ac:dyDescent="0.15">
      <c r="B145" s="228"/>
      <c r="C145" s="228"/>
      <c r="D145" s="229" t="s">
        <v>212</v>
      </c>
      <c r="E145" s="229"/>
      <c r="F145" s="229"/>
      <c r="G145" s="229"/>
      <c r="H145" s="229"/>
      <c r="I145" s="229"/>
      <c r="J145" s="229"/>
      <c r="K145" s="229"/>
      <c r="L145" s="229"/>
      <c r="M145" s="230">
        <f t="shared" si="21"/>
        <v>0</v>
      </c>
      <c r="N145" s="230"/>
      <c r="O145" s="230"/>
      <c r="P145" s="230"/>
      <c r="Q145" s="230"/>
      <c r="R145" s="230"/>
      <c r="S145" s="231"/>
      <c r="T145" s="231"/>
      <c r="U145" s="231"/>
      <c r="V145" s="230">
        <f t="shared" si="22"/>
        <v>0</v>
      </c>
      <c r="W145" s="230"/>
      <c r="X145" s="230"/>
      <c r="Y145" s="230"/>
      <c r="Z145" s="230"/>
      <c r="AA145" s="230"/>
      <c r="AB145" s="366"/>
      <c r="AC145" s="366"/>
      <c r="AD145" s="366"/>
      <c r="AE145" s="366"/>
      <c r="AF145" s="366"/>
      <c r="AG145" s="190"/>
      <c r="AH145" s="225"/>
      <c r="AI145" s="226"/>
      <c r="AJ145" s="226"/>
      <c r="AK145" s="227"/>
    </row>
    <row r="146" spans="2:37" ht="21" customHeight="1" x14ac:dyDescent="0.15">
      <c r="D146" s="314" t="s">
        <v>144</v>
      </c>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row>
    <row r="147" spans="2:37" ht="21" customHeight="1" x14ac:dyDescent="0.15">
      <c r="B147" s="21">
        <f>B49</f>
        <v>0</v>
      </c>
    </row>
    <row r="148" spans="2:37" ht="10.5" hidden="1" customHeight="1" x14ac:dyDescent="0.15"/>
    <row r="149" spans="2:37" ht="10.5" hidden="1" customHeight="1" x14ac:dyDescent="0.15"/>
    <row r="150" spans="2:37" ht="10.5" hidden="1" customHeight="1" x14ac:dyDescent="0.15"/>
    <row r="151" spans="2:37" ht="10.5" hidden="1" customHeight="1" x14ac:dyDescent="0.15"/>
    <row r="152" spans="2:37" ht="10.5" hidden="1" customHeight="1" x14ac:dyDescent="0.15"/>
    <row r="153" spans="2:37" ht="10.5" hidden="1" customHeight="1" x14ac:dyDescent="0.15"/>
    <row r="154" spans="2:37" ht="10.5" hidden="1" customHeight="1" x14ac:dyDescent="0.15"/>
    <row r="155" spans="2:37" ht="10.5" hidden="1" customHeight="1" x14ac:dyDescent="0.15"/>
    <row r="156" spans="2:37" ht="10.5" hidden="1" customHeight="1" x14ac:dyDescent="0.15"/>
    <row r="157" spans="2:37" ht="10.5" hidden="1" customHeight="1" x14ac:dyDescent="0.15"/>
    <row r="158" spans="2:37" ht="10.5" hidden="1" customHeight="1" x14ac:dyDescent="0.15"/>
  </sheetData>
  <mergeCells count="650">
    <mergeCell ref="AH94:AK96"/>
    <mergeCell ref="AH85:AK87"/>
    <mergeCell ref="AB86:AF86"/>
    <mergeCell ref="AB93:AF93"/>
    <mergeCell ref="S95:U95"/>
    <mergeCell ref="V95:AA95"/>
    <mergeCell ref="S77:U77"/>
    <mergeCell ref="V77:AA77"/>
    <mergeCell ref="V94:AA94"/>
    <mergeCell ref="AB94:AF94"/>
    <mergeCell ref="AB90:AF90"/>
    <mergeCell ref="AB95:AF95"/>
    <mergeCell ref="V90:AA90"/>
    <mergeCell ref="AB89:AF89"/>
    <mergeCell ref="AB92:AF92"/>
    <mergeCell ref="AG79:AG84"/>
    <mergeCell ref="AH76:AK78"/>
    <mergeCell ref="AG91:AG96"/>
    <mergeCell ref="AH88:AK90"/>
    <mergeCell ref="V93:AA93"/>
    <mergeCell ref="AB96:AF96"/>
    <mergeCell ref="V85:AA85"/>
    <mergeCell ref="V84:AA84"/>
    <mergeCell ref="AH91:AK93"/>
    <mergeCell ref="AH82:AK84"/>
    <mergeCell ref="AB79:AF79"/>
    <mergeCell ref="V83:AA83"/>
    <mergeCell ref="AB88:AF88"/>
    <mergeCell ref="AB83:AF83"/>
    <mergeCell ref="AB84:AF84"/>
    <mergeCell ref="V89:AA89"/>
    <mergeCell ref="D85:L85"/>
    <mergeCell ref="AB87:AF87"/>
    <mergeCell ref="AB85:AF85"/>
    <mergeCell ref="D80:L80"/>
    <mergeCell ref="M80:R80"/>
    <mergeCell ref="S80:U80"/>
    <mergeCell ref="V80:AA80"/>
    <mergeCell ref="AB80:AF80"/>
    <mergeCell ref="S82:U82"/>
    <mergeCell ref="S83:U83"/>
    <mergeCell ref="S85:U85"/>
    <mergeCell ref="AB77:AF77"/>
    <mergeCell ref="V76:AA76"/>
    <mergeCell ref="D77:L77"/>
    <mergeCell ref="M81:R81"/>
    <mergeCell ref="S81:U81"/>
    <mergeCell ref="AB81:AF81"/>
    <mergeCell ref="V78:AA78"/>
    <mergeCell ref="AB78:AF78"/>
    <mergeCell ref="AG73:AG78"/>
    <mergeCell ref="D76:L76"/>
    <mergeCell ref="M76:R76"/>
    <mergeCell ref="S76:U76"/>
    <mergeCell ref="AB74:AF74"/>
    <mergeCell ref="AB76:AF76"/>
    <mergeCell ref="AB73:AF73"/>
    <mergeCell ref="AH73:AK75"/>
    <mergeCell ref="J64:S64"/>
    <mergeCell ref="U64:W64"/>
    <mergeCell ref="AJ65:AK66"/>
    <mergeCell ref="J70:S70"/>
    <mergeCell ref="V74:AA74"/>
    <mergeCell ref="X69:AK70"/>
    <mergeCell ref="AB75:AF75"/>
    <mergeCell ref="AE67:AE68"/>
    <mergeCell ref="AF67:AK68"/>
    <mergeCell ref="X14:AI14"/>
    <mergeCell ref="X65:AB66"/>
    <mergeCell ref="AC65:AD66"/>
    <mergeCell ref="Y18:AA19"/>
    <mergeCell ref="AB18:AD19"/>
    <mergeCell ref="V28:AA28"/>
    <mergeCell ref="X18:X19"/>
    <mergeCell ref="AB24:AF24"/>
    <mergeCell ref="X20:AK21"/>
    <mergeCell ref="V26:AA26"/>
    <mergeCell ref="AH27:AK29"/>
    <mergeCell ref="X61:AI62"/>
    <mergeCell ref="AJ61:AK61"/>
    <mergeCell ref="X54:Y54"/>
    <mergeCell ref="AH24:AK26"/>
    <mergeCell ref="AC16:AD17"/>
    <mergeCell ref="X16:AB17"/>
    <mergeCell ref="AE16:AI17"/>
    <mergeCell ref="AB25:AF25"/>
    <mergeCell ref="V24:AA24"/>
    <mergeCell ref="AJ16:AK17"/>
    <mergeCell ref="AH36:AK38"/>
    <mergeCell ref="AH39:AK41"/>
    <mergeCell ref="AH42:AK44"/>
    <mergeCell ref="B32:C32"/>
    <mergeCell ref="B35:C35"/>
    <mergeCell ref="D35:L35"/>
    <mergeCell ref="M35:R35"/>
    <mergeCell ref="S35:U35"/>
    <mergeCell ref="D32:L32"/>
    <mergeCell ref="M32:R32"/>
    <mergeCell ref="S32:U32"/>
    <mergeCell ref="V135:AA135"/>
    <mergeCell ref="V134:AA134"/>
    <mergeCell ref="V82:AA82"/>
    <mergeCell ref="V81:AA81"/>
    <mergeCell ref="D36:L36"/>
    <mergeCell ref="M41:R41"/>
    <mergeCell ref="S41:U41"/>
    <mergeCell ref="B74:C74"/>
    <mergeCell ref="C70:D70"/>
    <mergeCell ref="B76:C76"/>
    <mergeCell ref="C68:D69"/>
    <mergeCell ref="E68:I69"/>
    <mergeCell ref="S74:U74"/>
    <mergeCell ref="M75:R75"/>
    <mergeCell ref="S75:U75"/>
    <mergeCell ref="V75:AA75"/>
    <mergeCell ref="X57:AK57"/>
    <mergeCell ref="X58:Y58"/>
    <mergeCell ref="Z58:AK58"/>
    <mergeCell ref="X59:AK60"/>
    <mergeCell ref="U61:W62"/>
    <mergeCell ref="D54:J54"/>
    <mergeCell ref="U65:W68"/>
    <mergeCell ref="U69:W70"/>
    <mergeCell ref="E70:I70"/>
    <mergeCell ref="AE65:AI66"/>
    <mergeCell ref="C64:D64"/>
    <mergeCell ref="AD54:AE54"/>
    <mergeCell ref="U58:W59"/>
    <mergeCell ref="E64:I64"/>
    <mergeCell ref="E65:I67"/>
    <mergeCell ref="AF64:AK64"/>
    <mergeCell ref="AB44:AF44"/>
    <mergeCell ref="B77:C77"/>
    <mergeCell ref="M77:R77"/>
    <mergeCell ref="C71:S71"/>
    <mergeCell ref="B73:C73"/>
    <mergeCell ref="D73:L73"/>
    <mergeCell ref="M73:R73"/>
    <mergeCell ref="S73:U73"/>
    <mergeCell ref="V73:AA73"/>
    <mergeCell ref="D74:L74"/>
    <mergeCell ref="B75:C75"/>
    <mergeCell ref="D75:L75"/>
    <mergeCell ref="B64:B70"/>
    <mergeCell ref="M74:R74"/>
    <mergeCell ref="X64:AC64"/>
    <mergeCell ref="D48:AF48"/>
    <mergeCell ref="X63:AI63"/>
    <mergeCell ref="U63:W63"/>
    <mergeCell ref="AD64:AE64"/>
    <mergeCell ref="B57:B59"/>
    <mergeCell ref="D44:L44"/>
    <mergeCell ref="X67:X68"/>
    <mergeCell ref="Y67:AA68"/>
    <mergeCell ref="AB67:AD68"/>
    <mergeCell ref="B12:I13"/>
    <mergeCell ref="J12:S13"/>
    <mergeCell ref="B8:B10"/>
    <mergeCell ref="U15:W15"/>
    <mergeCell ref="C16:D18"/>
    <mergeCell ref="C8:S10"/>
    <mergeCell ref="J15:S15"/>
    <mergeCell ref="C19:D20"/>
    <mergeCell ref="E16:I18"/>
    <mergeCell ref="J16:S18"/>
    <mergeCell ref="U16:W19"/>
    <mergeCell ref="E19:I20"/>
    <mergeCell ref="J19:S20"/>
    <mergeCell ref="U20:W21"/>
    <mergeCell ref="E21:I21"/>
    <mergeCell ref="C21:D21"/>
    <mergeCell ref="B15:B21"/>
    <mergeCell ref="C15:D15"/>
    <mergeCell ref="E15:I15"/>
    <mergeCell ref="J21:S21"/>
    <mergeCell ref="U12:W13"/>
    <mergeCell ref="U14:W14"/>
    <mergeCell ref="X12:AI13"/>
    <mergeCell ref="C22:S22"/>
    <mergeCell ref="J2:R2"/>
    <mergeCell ref="P4:R4"/>
    <mergeCell ref="AF4:AK4"/>
    <mergeCell ref="X15:AC15"/>
    <mergeCell ref="AD15:AE15"/>
    <mergeCell ref="AF15:AK15"/>
    <mergeCell ref="X7:AB7"/>
    <mergeCell ref="V4:AD4"/>
    <mergeCell ref="V2:AG2"/>
    <mergeCell ref="AI2:AJ2"/>
    <mergeCell ref="AJ13:AK14"/>
    <mergeCell ref="AD5:AE5"/>
    <mergeCell ref="AJ5:AK5"/>
    <mergeCell ref="AC7:AJ7"/>
    <mergeCell ref="D5:J5"/>
    <mergeCell ref="E2:G2"/>
    <mergeCell ref="U8:W8"/>
    <mergeCell ref="X8:AK8"/>
    <mergeCell ref="U9:W10"/>
    <mergeCell ref="X9:Y9"/>
    <mergeCell ref="Z9:AK9"/>
    <mergeCell ref="X10:AK11"/>
    <mergeCell ref="S47:U47"/>
    <mergeCell ref="V47:AA47"/>
    <mergeCell ref="D4:O4"/>
    <mergeCell ref="X5:Y5"/>
    <mergeCell ref="S26:U26"/>
    <mergeCell ref="AG24:AG29"/>
    <mergeCell ref="AB26:AF26"/>
    <mergeCell ref="D28:L28"/>
    <mergeCell ref="M28:R28"/>
    <mergeCell ref="D24:L24"/>
    <mergeCell ref="M24:R24"/>
    <mergeCell ref="S24:U24"/>
    <mergeCell ref="M25:R25"/>
    <mergeCell ref="S25:U25"/>
    <mergeCell ref="V25:AA25"/>
    <mergeCell ref="AE18:AE19"/>
    <mergeCell ref="AF18:AK19"/>
    <mergeCell ref="S27:U27"/>
    <mergeCell ref="AB29:AF29"/>
    <mergeCell ref="AB27:AF27"/>
    <mergeCell ref="S29:U29"/>
    <mergeCell ref="V29:AA29"/>
    <mergeCell ref="S28:U28"/>
    <mergeCell ref="V27:AA27"/>
    <mergeCell ref="AB46:AF46"/>
    <mergeCell ref="P53:R53"/>
    <mergeCell ref="V53:AD53"/>
    <mergeCell ref="V51:AG51"/>
    <mergeCell ref="B45:C45"/>
    <mergeCell ref="E51:G51"/>
    <mergeCell ref="D45:L45"/>
    <mergeCell ref="M45:R45"/>
    <mergeCell ref="S45:U45"/>
    <mergeCell ref="AB47:AF47"/>
    <mergeCell ref="V45:AA45"/>
    <mergeCell ref="AB45:AF45"/>
    <mergeCell ref="AG42:AG47"/>
    <mergeCell ref="V44:AA44"/>
    <mergeCell ref="V43:AA43"/>
    <mergeCell ref="AB43:AF43"/>
    <mergeCell ref="B46:C46"/>
    <mergeCell ref="D46:L46"/>
    <mergeCell ref="M46:R46"/>
    <mergeCell ref="S46:U46"/>
    <mergeCell ref="V46:AA46"/>
    <mergeCell ref="B47:C47"/>
    <mergeCell ref="D47:L47"/>
    <mergeCell ref="M47:R47"/>
    <mergeCell ref="M33:R33"/>
    <mergeCell ref="S33:U33"/>
    <mergeCell ref="V35:AA35"/>
    <mergeCell ref="D37:L37"/>
    <mergeCell ref="M37:R37"/>
    <mergeCell ref="S37:U37"/>
    <mergeCell ref="M39:R39"/>
    <mergeCell ref="S39:U39"/>
    <mergeCell ref="V39:AA39"/>
    <mergeCell ref="S36:U36"/>
    <mergeCell ref="D39:L39"/>
    <mergeCell ref="D38:L38"/>
    <mergeCell ref="M38:R38"/>
    <mergeCell ref="S38:U38"/>
    <mergeCell ref="V38:AA38"/>
    <mergeCell ref="M36:R36"/>
    <mergeCell ref="D41:L41"/>
    <mergeCell ref="V41:AA41"/>
    <mergeCell ref="S84:U84"/>
    <mergeCell ref="B89:C89"/>
    <mergeCell ref="S93:U93"/>
    <mergeCell ref="B91:C91"/>
    <mergeCell ref="D34:L34"/>
    <mergeCell ref="M34:R34"/>
    <mergeCell ref="S34:U34"/>
    <mergeCell ref="M43:R43"/>
    <mergeCell ref="S43:U43"/>
    <mergeCell ref="C57:S59"/>
    <mergeCell ref="B44:C44"/>
    <mergeCell ref="M44:R44"/>
    <mergeCell ref="S44:U44"/>
    <mergeCell ref="J51:R51"/>
    <mergeCell ref="D53:O53"/>
    <mergeCell ref="B41:C41"/>
    <mergeCell ref="J65:S67"/>
    <mergeCell ref="C65:D67"/>
    <mergeCell ref="J68:S69"/>
    <mergeCell ref="B61:I62"/>
    <mergeCell ref="J61:S62"/>
    <mergeCell ref="U57:W57"/>
    <mergeCell ref="B81:C81"/>
    <mergeCell ref="B87:C87"/>
    <mergeCell ref="D87:L87"/>
    <mergeCell ref="B88:C88"/>
    <mergeCell ref="D88:L88"/>
    <mergeCell ref="D81:L81"/>
    <mergeCell ref="B83:C83"/>
    <mergeCell ref="D83:L83"/>
    <mergeCell ref="M83:R83"/>
    <mergeCell ref="B84:C84"/>
    <mergeCell ref="D84:L84"/>
    <mergeCell ref="B85:C85"/>
    <mergeCell ref="M85:R85"/>
    <mergeCell ref="M84:R84"/>
    <mergeCell ref="B82:C82"/>
    <mergeCell ref="D82:L82"/>
    <mergeCell ref="M82:R82"/>
    <mergeCell ref="M93:R93"/>
    <mergeCell ref="B94:C94"/>
    <mergeCell ref="D94:L94"/>
    <mergeCell ref="M94:R94"/>
    <mergeCell ref="S94:U94"/>
    <mergeCell ref="P102:R102"/>
    <mergeCell ref="D102:O102"/>
    <mergeCell ref="D89:L89"/>
    <mergeCell ref="M89:R89"/>
    <mergeCell ref="S89:U89"/>
    <mergeCell ref="B90:C90"/>
    <mergeCell ref="D90:L90"/>
    <mergeCell ref="M90:R90"/>
    <mergeCell ref="S90:U90"/>
    <mergeCell ref="B122:C122"/>
    <mergeCell ref="D122:L122"/>
    <mergeCell ref="M122:R122"/>
    <mergeCell ref="S122:U122"/>
    <mergeCell ref="V122:AA122"/>
    <mergeCell ref="AB122:AF122"/>
    <mergeCell ref="AF113:AK113"/>
    <mergeCell ref="AE114:AI115"/>
    <mergeCell ref="AJ114:AK115"/>
    <mergeCell ref="AH122:AK124"/>
    <mergeCell ref="B123:C123"/>
    <mergeCell ref="D123:L123"/>
    <mergeCell ref="M123:R123"/>
    <mergeCell ref="S123:U123"/>
    <mergeCell ref="V123:AA123"/>
    <mergeCell ref="AB123:AF123"/>
    <mergeCell ref="E117:I118"/>
    <mergeCell ref="X114:AB115"/>
    <mergeCell ref="AC114:AD115"/>
    <mergeCell ref="C114:D116"/>
    <mergeCell ref="E114:I116"/>
    <mergeCell ref="J114:S116"/>
    <mergeCell ref="C117:D118"/>
    <mergeCell ref="B113:B119"/>
    <mergeCell ref="B124:C124"/>
    <mergeCell ref="D124:L124"/>
    <mergeCell ref="M124:R124"/>
    <mergeCell ref="S124:U124"/>
    <mergeCell ref="V124:AA124"/>
    <mergeCell ref="AB124:AF124"/>
    <mergeCell ref="B125:C125"/>
    <mergeCell ref="D125:L125"/>
    <mergeCell ref="M125:R125"/>
    <mergeCell ref="S125:U125"/>
    <mergeCell ref="V125:AA125"/>
    <mergeCell ref="AB125:AF125"/>
    <mergeCell ref="B128:C128"/>
    <mergeCell ref="D128:L128"/>
    <mergeCell ref="M128:R128"/>
    <mergeCell ref="S128:U128"/>
    <mergeCell ref="V128:AA128"/>
    <mergeCell ref="AB128:AF128"/>
    <mergeCell ref="B126:C126"/>
    <mergeCell ref="D126:L126"/>
    <mergeCell ref="M126:R126"/>
    <mergeCell ref="S126:U126"/>
    <mergeCell ref="V126:AA126"/>
    <mergeCell ref="AB126:AF126"/>
    <mergeCell ref="B127:C127"/>
    <mergeCell ref="D127:L127"/>
    <mergeCell ref="M127:R127"/>
    <mergeCell ref="D146:AF146"/>
    <mergeCell ref="AB145:AF145"/>
    <mergeCell ref="D139:L139"/>
    <mergeCell ref="M139:R139"/>
    <mergeCell ref="S139:U139"/>
    <mergeCell ref="V139:AA139"/>
    <mergeCell ref="AB144:AF144"/>
    <mergeCell ref="AB137:AF137"/>
    <mergeCell ref="D138:L138"/>
    <mergeCell ref="M138:R138"/>
    <mergeCell ref="S138:U138"/>
    <mergeCell ref="AB141:AF141"/>
    <mergeCell ref="D137:L137"/>
    <mergeCell ref="M137:R137"/>
    <mergeCell ref="S137:U137"/>
    <mergeCell ref="AB139:AF139"/>
    <mergeCell ref="AB136:AF136"/>
    <mergeCell ref="V137:AA137"/>
    <mergeCell ref="AB135:AF135"/>
    <mergeCell ref="AB134:AF134"/>
    <mergeCell ref="V138:AA138"/>
    <mergeCell ref="B136:C136"/>
    <mergeCell ref="B138:C138"/>
    <mergeCell ref="B133:C133"/>
    <mergeCell ref="D133:L133"/>
    <mergeCell ref="AB138:AF138"/>
    <mergeCell ref="M133:R133"/>
    <mergeCell ref="S133:U133"/>
    <mergeCell ref="M136:R136"/>
    <mergeCell ref="S136:U136"/>
    <mergeCell ref="B135:C135"/>
    <mergeCell ref="D135:L135"/>
    <mergeCell ref="M135:R135"/>
    <mergeCell ref="S135:U135"/>
    <mergeCell ref="B134:C134"/>
    <mergeCell ref="V136:AA136"/>
    <mergeCell ref="B131:C131"/>
    <mergeCell ref="D131:L131"/>
    <mergeCell ref="M131:R131"/>
    <mergeCell ref="D129:L129"/>
    <mergeCell ref="M129:R129"/>
    <mergeCell ref="S129:U129"/>
    <mergeCell ref="V129:AA129"/>
    <mergeCell ref="B130:C130"/>
    <mergeCell ref="D130:L130"/>
    <mergeCell ref="M130:R130"/>
    <mergeCell ref="S130:U130"/>
    <mergeCell ref="V130:AA130"/>
    <mergeCell ref="B33:C33"/>
    <mergeCell ref="D33:L33"/>
    <mergeCell ref="AB40:AF40"/>
    <mergeCell ref="B42:C42"/>
    <mergeCell ref="D42:L42"/>
    <mergeCell ref="M42:R42"/>
    <mergeCell ref="B43:C43"/>
    <mergeCell ref="B37:C37"/>
    <mergeCell ref="B38:C38"/>
    <mergeCell ref="B39:C39"/>
    <mergeCell ref="B34:C34"/>
    <mergeCell ref="V34:AA34"/>
    <mergeCell ref="V33:AA33"/>
    <mergeCell ref="AB37:AF37"/>
    <mergeCell ref="AB38:AF38"/>
    <mergeCell ref="D40:L40"/>
    <mergeCell ref="M40:R40"/>
    <mergeCell ref="S40:U40"/>
    <mergeCell ref="B40:C40"/>
    <mergeCell ref="V40:AA40"/>
    <mergeCell ref="S42:U42"/>
    <mergeCell ref="V42:AA42"/>
    <mergeCell ref="AB42:AF42"/>
    <mergeCell ref="D43:L43"/>
    <mergeCell ref="B24:C24"/>
    <mergeCell ref="B25:C25"/>
    <mergeCell ref="D25:L25"/>
    <mergeCell ref="B29:C29"/>
    <mergeCell ref="D29:L29"/>
    <mergeCell ref="M29:R29"/>
    <mergeCell ref="B31:C31"/>
    <mergeCell ref="M31:R31"/>
    <mergeCell ref="S31:U31"/>
    <mergeCell ref="B27:C27"/>
    <mergeCell ref="D27:L27"/>
    <mergeCell ref="M27:R27"/>
    <mergeCell ref="B28:C28"/>
    <mergeCell ref="B26:C26"/>
    <mergeCell ref="M26:R26"/>
    <mergeCell ref="B30:C30"/>
    <mergeCell ref="D30:L30"/>
    <mergeCell ref="M30:R30"/>
    <mergeCell ref="S30:U30"/>
    <mergeCell ref="D31:L31"/>
    <mergeCell ref="D26:L26"/>
    <mergeCell ref="AG30:AG35"/>
    <mergeCell ref="AH30:AK32"/>
    <mergeCell ref="AH33:AK35"/>
    <mergeCell ref="AG36:AG41"/>
    <mergeCell ref="V32:AA32"/>
    <mergeCell ref="V30:AA30"/>
    <mergeCell ref="V31:AA31"/>
    <mergeCell ref="AB28:AF28"/>
    <mergeCell ref="AB34:AF34"/>
    <mergeCell ref="AB39:AF39"/>
    <mergeCell ref="AB36:AF36"/>
    <mergeCell ref="AB41:AF41"/>
    <mergeCell ref="AB33:AF33"/>
    <mergeCell ref="AB31:AF31"/>
    <mergeCell ref="AB32:AF32"/>
    <mergeCell ref="AB30:AF30"/>
    <mergeCell ref="AB35:AF35"/>
    <mergeCell ref="V37:AA37"/>
    <mergeCell ref="V36:AA36"/>
    <mergeCell ref="B36:C36"/>
    <mergeCell ref="AH45:AK47"/>
    <mergeCell ref="V91:AA91"/>
    <mergeCell ref="AB91:AF91"/>
    <mergeCell ref="AH79:AK81"/>
    <mergeCell ref="AG85:AG90"/>
    <mergeCell ref="M87:R87"/>
    <mergeCell ref="S87:U87"/>
    <mergeCell ref="V87:AA87"/>
    <mergeCell ref="M86:R86"/>
    <mergeCell ref="S86:U86"/>
    <mergeCell ref="V86:AA86"/>
    <mergeCell ref="AJ62:AK63"/>
    <mergeCell ref="X56:AB56"/>
    <mergeCell ref="AC56:AJ56"/>
    <mergeCell ref="AI51:AJ51"/>
    <mergeCell ref="AF53:AK53"/>
    <mergeCell ref="AJ54:AK54"/>
    <mergeCell ref="D91:L91"/>
    <mergeCell ref="M91:R91"/>
    <mergeCell ref="B78:C78"/>
    <mergeCell ref="D78:L78"/>
    <mergeCell ref="M78:R78"/>
    <mergeCell ref="S78:U78"/>
    <mergeCell ref="B79:C79"/>
    <mergeCell ref="D79:L79"/>
    <mergeCell ref="M79:R79"/>
    <mergeCell ref="S79:U79"/>
    <mergeCell ref="V79:AA79"/>
    <mergeCell ref="B80:C80"/>
    <mergeCell ref="S91:U91"/>
    <mergeCell ref="AB82:AF82"/>
    <mergeCell ref="E100:G100"/>
    <mergeCell ref="B95:C95"/>
    <mergeCell ref="D95:L95"/>
    <mergeCell ref="M95:R95"/>
    <mergeCell ref="D97:AF97"/>
    <mergeCell ref="B86:C86"/>
    <mergeCell ref="D86:L86"/>
    <mergeCell ref="M88:R88"/>
    <mergeCell ref="S88:U88"/>
    <mergeCell ref="V88:AA88"/>
    <mergeCell ref="B96:C96"/>
    <mergeCell ref="D96:L96"/>
    <mergeCell ref="M96:R96"/>
    <mergeCell ref="S96:U96"/>
    <mergeCell ref="V96:AA96"/>
    <mergeCell ref="B92:C92"/>
    <mergeCell ref="AI100:AJ100"/>
    <mergeCell ref="U118:W119"/>
    <mergeCell ref="J113:S113"/>
    <mergeCell ref="J119:S119"/>
    <mergeCell ref="AF102:AK102"/>
    <mergeCell ref="J100:R100"/>
    <mergeCell ref="D92:L92"/>
    <mergeCell ref="M92:R92"/>
    <mergeCell ref="S92:U92"/>
    <mergeCell ref="V92:AA92"/>
    <mergeCell ref="C113:D113"/>
    <mergeCell ref="E113:I113"/>
    <mergeCell ref="AJ111:AK112"/>
    <mergeCell ref="X105:AB105"/>
    <mergeCell ref="U113:W113"/>
    <mergeCell ref="AF116:AK117"/>
    <mergeCell ref="AE116:AE117"/>
    <mergeCell ref="D103:J103"/>
    <mergeCell ref="C106:S108"/>
    <mergeCell ref="X112:AI112"/>
    <mergeCell ref="Z107:AK107"/>
    <mergeCell ref="X108:AK109"/>
    <mergeCell ref="B93:C93"/>
    <mergeCell ref="D93:L93"/>
    <mergeCell ref="AH131:AK133"/>
    <mergeCell ref="AG122:AG127"/>
    <mergeCell ref="AG128:AG133"/>
    <mergeCell ref="AH128:AK130"/>
    <mergeCell ref="U110:W111"/>
    <mergeCell ref="X110:AI111"/>
    <mergeCell ref="V102:AD102"/>
    <mergeCell ref="AC105:AJ105"/>
    <mergeCell ref="V100:AG100"/>
    <mergeCell ref="V133:AA133"/>
    <mergeCell ref="AB133:AF133"/>
    <mergeCell ref="AH125:AK127"/>
    <mergeCell ref="AB129:AF129"/>
    <mergeCell ref="AB130:AF130"/>
    <mergeCell ref="S127:U127"/>
    <mergeCell ref="V127:AA127"/>
    <mergeCell ref="AB127:AF127"/>
    <mergeCell ref="AJ110:AK110"/>
    <mergeCell ref="U112:W112"/>
    <mergeCell ref="AJ103:AK103"/>
    <mergeCell ref="U106:W106"/>
    <mergeCell ref="X106:AK106"/>
    <mergeCell ref="U107:W108"/>
    <mergeCell ref="X107:Y107"/>
    <mergeCell ref="C120:S120"/>
    <mergeCell ref="X103:Y103"/>
    <mergeCell ref="AD103:AE103"/>
    <mergeCell ref="B110:I111"/>
    <mergeCell ref="J110:S111"/>
    <mergeCell ref="C119:D119"/>
    <mergeCell ref="AH140:AK142"/>
    <mergeCell ref="AH143:AK145"/>
    <mergeCell ref="D136:L136"/>
    <mergeCell ref="B137:C137"/>
    <mergeCell ref="B145:C145"/>
    <mergeCell ref="D145:L145"/>
    <mergeCell ref="M145:R145"/>
    <mergeCell ref="S145:U145"/>
    <mergeCell ref="V145:AA145"/>
    <mergeCell ref="B143:C143"/>
    <mergeCell ref="D143:L143"/>
    <mergeCell ref="D142:L142"/>
    <mergeCell ref="M142:R142"/>
    <mergeCell ref="S142:U142"/>
    <mergeCell ref="V142:AA142"/>
    <mergeCell ref="AG134:AG139"/>
    <mergeCell ref="AH134:AK136"/>
    <mergeCell ref="AH137:AK139"/>
    <mergeCell ref="B141:C141"/>
    <mergeCell ref="D141:L141"/>
    <mergeCell ref="M141:R141"/>
    <mergeCell ref="S141:U141"/>
    <mergeCell ref="V141:AA141"/>
    <mergeCell ref="B142:C142"/>
    <mergeCell ref="AB142:AF142"/>
    <mergeCell ref="AG140:AG145"/>
    <mergeCell ref="M143:R143"/>
    <mergeCell ref="S143:U143"/>
    <mergeCell ref="V143:AA143"/>
    <mergeCell ref="AB143:AF143"/>
    <mergeCell ref="B144:C144"/>
    <mergeCell ref="D144:L144"/>
    <mergeCell ref="M144:R144"/>
    <mergeCell ref="S144:U144"/>
    <mergeCell ref="V144:AA144"/>
    <mergeCell ref="B140:C140"/>
    <mergeCell ref="D140:L140"/>
    <mergeCell ref="M140:R140"/>
    <mergeCell ref="S140:U140"/>
    <mergeCell ref="V140:AA140"/>
    <mergeCell ref="AB140:AF140"/>
    <mergeCell ref="B139:C139"/>
    <mergeCell ref="D134:L134"/>
    <mergeCell ref="M134:R134"/>
    <mergeCell ref="S134:U134"/>
    <mergeCell ref="B106:B108"/>
    <mergeCell ref="J117:S118"/>
    <mergeCell ref="AD113:AE113"/>
    <mergeCell ref="X113:AC113"/>
    <mergeCell ref="U114:W117"/>
    <mergeCell ref="E119:I119"/>
    <mergeCell ref="X118:AK119"/>
    <mergeCell ref="X116:X117"/>
    <mergeCell ref="Y116:AA117"/>
    <mergeCell ref="AB116:AD117"/>
    <mergeCell ref="S131:U131"/>
    <mergeCell ref="V131:AA131"/>
    <mergeCell ref="AB131:AF131"/>
    <mergeCell ref="B132:C132"/>
    <mergeCell ref="D132:L132"/>
    <mergeCell ref="M132:R132"/>
    <mergeCell ref="S132:U132"/>
    <mergeCell ref="V132:AA132"/>
    <mergeCell ref="AB132:AF132"/>
    <mergeCell ref="B129:C129"/>
  </mergeCells>
  <phoneticPr fontId="16"/>
  <conditionalFormatting sqref="S42">
    <cfRule type="cellIs" dxfId="11" priority="5" stopIfTrue="1" operator="greaterThan">
      <formula>1</formula>
    </cfRule>
  </conditionalFormatting>
  <conditionalFormatting sqref="S91">
    <cfRule type="cellIs" dxfId="10" priority="3" stopIfTrue="1" operator="greaterThan">
      <formula>1</formula>
    </cfRule>
  </conditionalFormatting>
  <conditionalFormatting sqref="S25:U39">
    <cfRule type="cellIs" dxfId="9" priority="19" stopIfTrue="1" operator="greaterThan">
      <formula>1</formula>
    </cfRule>
  </conditionalFormatting>
  <conditionalFormatting sqref="S43:U43">
    <cfRule type="cellIs" dxfId="8" priority="6" stopIfTrue="1" operator="greaterThan">
      <formula>1</formula>
    </cfRule>
  </conditionalFormatting>
  <conditionalFormatting sqref="S74:U89">
    <cfRule type="cellIs" dxfId="7" priority="18" stopIfTrue="1" operator="greaterThan">
      <formula>1</formula>
    </cfRule>
  </conditionalFormatting>
  <conditionalFormatting sqref="S92:U92">
    <cfRule type="cellIs" dxfId="6" priority="4" stopIfTrue="1" operator="greaterThan">
      <formula>1</formula>
    </cfRule>
  </conditionalFormatting>
  <conditionalFormatting sqref="S123:U138">
    <cfRule type="cellIs" dxfId="5" priority="9" stopIfTrue="1" operator="greaterThan">
      <formula>1</formula>
    </cfRule>
  </conditionalFormatting>
  <dataValidations xWindow="432" yWindow="545" count="6">
    <dataValidation type="whole" allowBlank="1" showInputMessage="1" showErrorMessage="1" errorTitle="預金種別の選択" error="普通預金→1　当座預金→2_x000a_のどちらかを入力してください" promptTitle="預金種別の選択" prompt="1：普通預金_x000a_2：当座預金" sqref="X18:X19 X67:X68 X116:X117" xr:uid="{00000000-0002-0000-0200-000000000000}">
      <formula1>1</formula1>
      <formula2>2</formula2>
    </dataValidation>
    <dataValidation allowBlank="1" showInputMessage="1" showErrorMessage="1" promptTitle="請求日" prompt="請求年月日を入力してください" sqref="D5:J6" xr:uid="{00000000-0002-0000-0200-000001000000}"/>
    <dataValidation allowBlank="1" showInputMessage="1" showErrorMessage="1" promptTitle="注文番号" prompt="注文書を切っていない場合は空欄" sqref="AI2:AJ2" xr:uid="{00000000-0002-0000-0200-000002000000}"/>
    <dataValidation allowBlank="1" showInputMessage="1" showErrorMessage="1" promptTitle="工番" prompt="ハイフン付きで入力_x000a_不明な場合はお問合せください_x000a__x000a_例：12345678-00" sqref="V2:AG2" xr:uid="{00000000-0002-0000-0200-000003000000}"/>
    <dataValidation allowBlank="1" showInputMessage="1" showErrorMessage="1" promptTitle="支払先コード" prompt="貴社用コードが不明の場合はお問い合わせください" sqref="AC7:AJ7" xr:uid="{00000000-0002-0000-0200-000004000000}"/>
    <dataValidation imeMode="fullKatakana" allowBlank="1" showInputMessage="1" showErrorMessage="1" promptTitle="口座名義" prompt="カタカナでの入力をお願いします" sqref="X20:AK21 X69:AK70 X118:AK119" xr:uid="{00000000-0002-0000-0200-000005000000}"/>
  </dataValidations>
  <pageMargins left="0.59055118110236227" right="0" top="0.39370078740157483" bottom="0.39370078740157483" header="0.31496062992125984" footer="0.31496062992125984"/>
  <pageSetup paperSize="9" scale="95" orientation="portrait" r:id="rId1"/>
  <headerFooter alignWithMargins="0"/>
  <rowBreaks count="2" manualBreakCount="2">
    <brk id="49" min="1" max="36" man="1"/>
    <brk id="98" min="1" max="36" man="1"/>
  </rowBreaks>
  <ignoredErrors>
    <ignoredError sqref="M40 V4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99"/>
  <sheetViews>
    <sheetView zoomScale="85" zoomScaleNormal="85" workbookViewId="0">
      <pane ySplit="4" topLeftCell="A5" activePane="bottomLeft" state="frozen"/>
      <selection pane="bottomLeft"/>
    </sheetView>
  </sheetViews>
  <sheetFormatPr defaultRowHeight="13.5" x14ac:dyDescent="0.15"/>
  <cols>
    <col min="2" max="2" width="18.125" customWidth="1"/>
    <col min="3" max="3" width="73.75" customWidth="1"/>
    <col min="4" max="4" width="128.375" customWidth="1"/>
  </cols>
  <sheetData>
    <row r="1" spans="1:4" ht="38.25" customHeight="1" x14ac:dyDescent="0.15">
      <c r="B1" s="23" t="s">
        <v>67</v>
      </c>
    </row>
    <row r="2" spans="1:4" ht="28.5" customHeight="1" x14ac:dyDescent="0.15"/>
    <row r="3" spans="1:4" ht="28.5" customHeight="1" thickBot="1" x14ac:dyDescent="0.3">
      <c r="B3" s="41" t="s">
        <v>117</v>
      </c>
      <c r="C3" s="33"/>
    </row>
    <row r="4" spans="1:4" ht="28.5" customHeight="1" thickBot="1" x14ac:dyDescent="0.2">
      <c r="A4" s="42" t="s">
        <v>63</v>
      </c>
      <c r="B4" s="43" t="s">
        <v>64</v>
      </c>
      <c r="C4" s="44" t="s">
        <v>65</v>
      </c>
      <c r="D4" s="45" t="s">
        <v>66</v>
      </c>
    </row>
    <row r="5" spans="1:4" ht="28.5" customHeight="1" thickTop="1" x14ac:dyDescent="0.15">
      <c r="A5" s="71">
        <v>1</v>
      </c>
      <c r="B5" s="28" t="s">
        <v>49</v>
      </c>
      <c r="C5" s="74">
        <v>45284</v>
      </c>
      <c r="D5" s="75" t="s">
        <v>207</v>
      </c>
    </row>
    <row r="6" spans="1:4" ht="28.5" customHeight="1" x14ac:dyDescent="0.15">
      <c r="A6" s="70">
        <v>2</v>
      </c>
      <c r="B6" s="29" t="s">
        <v>50</v>
      </c>
      <c r="C6" s="76" t="s">
        <v>193</v>
      </c>
      <c r="D6" s="32" t="s">
        <v>176</v>
      </c>
    </row>
    <row r="7" spans="1:4" ht="28.5" customHeight="1" x14ac:dyDescent="0.15">
      <c r="A7" s="40">
        <v>3</v>
      </c>
      <c r="B7" s="29" t="s">
        <v>51</v>
      </c>
      <c r="C7" s="77" t="s">
        <v>194</v>
      </c>
      <c r="D7" s="32" t="s">
        <v>206</v>
      </c>
    </row>
    <row r="8" spans="1:4" ht="28.5" customHeight="1" x14ac:dyDescent="0.15">
      <c r="A8" s="40">
        <v>4</v>
      </c>
      <c r="B8" s="29" t="s">
        <v>115</v>
      </c>
      <c r="C8" s="77">
        <v>1</v>
      </c>
      <c r="D8" s="32" t="s">
        <v>177</v>
      </c>
    </row>
    <row r="9" spans="1:4" ht="28.5" customHeight="1" x14ac:dyDescent="0.15">
      <c r="A9" s="40">
        <v>5</v>
      </c>
      <c r="B9" s="29" t="s">
        <v>118</v>
      </c>
      <c r="C9" s="78">
        <v>1100000</v>
      </c>
      <c r="D9" s="32" t="s">
        <v>229</v>
      </c>
    </row>
    <row r="10" spans="1:4" ht="28.5" customHeight="1" x14ac:dyDescent="0.15">
      <c r="A10" s="70">
        <v>6</v>
      </c>
      <c r="B10" s="29" t="s">
        <v>52</v>
      </c>
      <c r="C10" s="79" t="s">
        <v>195</v>
      </c>
      <c r="D10" s="32" t="s">
        <v>108</v>
      </c>
    </row>
    <row r="11" spans="1:4" ht="28.5" customHeight="1" x14ac:dyDescent="0.15">
      <c r="A11" s="70">
        <v>7</v>
      </c>
      <c r="B11" s="29" t="s">
        <v>187</v>
      </c>
      <c r="C11" s="79" t="s">
        <v>196</v>
      </c>
      <c r="D11" s="32" t="s">
        <v>188</v>
      </c>
    </row>
    <row r="12" spans="1:4" ht="28.5" customHeight="1" x14ac:dyDescent="0.15">
      <c r="A12" s="70">
        <v>8</v>
      </c>
      <c r="B12" s="29" t="s">
        <v>107</v>
      </c>
      <c r="C12" s="80" t="s">
        <v>111</v>
      </c>
      <c r="D12" s="32" t="s">
        <v>179</v>
      </c>
    </row>
    <row r="13" spans="1:4" ht="28.5" customHeight="1" x14ac:dyDescent="0.15">
      <c r="A13" s="70">
        <v>9</v>
      </c>
      <c r="B13" s="29" t="s">
        <v>53</v>
      </c>
      <c r="C13" s="80" t="s">
        <v>224</v>
      </c>
      <c r="D13" s="32"/>
    </row>
    <row r="14" spans="1:4" ht="28.5" customHeight="1" x14ac:dyDescent="0.15">
      <c r="A14" s="70">
        <v>10</v>
      </c>
      <c r="B14" s="29" t="s">
        <v>54</v>
      </c>
      <c r="C14" s="80" t="s">
        <v>225</v>
      </c>
      <c r="D14" s="32"/>
    </row>
    <row r="15" spans="1:4" ht="28.5" customHeight="1" x14ac:dyDescent="0.15">
      <c r="A15" s="70">
        <v>11</v>
      </c>
      <c r="B15" s="29" t="s">
        <v>55</v>
      </c>
      <c r="C15" s="80" t="s">
        <v>226</v>
      </c>
      <c r="D15" s="32"/>
    </row>
    <row r="16" spans="1:4" ht="28.5" customHeight="1" x14ac:dyDescent="0.15">
      <c r="A16" s="70">
        <v>12</v>
      </c>
      <c r="B16" s="29" t="s">
        <v>56</v>
      </c>
      <c r="C16" s="80" t="s">
        <v>227</v>
      </c>
      <c r="D16" s="32" t="s">
        <v>180</v>
      </c>
    </row>
    <row r="17" spans="1:4" ht="28.5" customHeight="1" x14ac:dyDescent="0.15">
      <c r="A17" s="70">
        <v>13</v>
      </c>
      <c r="B17" s="29" t="s">
        <v>146</v>
      </c>
      <c r="C17" s="80" t="s">
        <v>227</v>
      </c>
      <c r="D17" s="32" t="s">
        <v>180</v>
      </c>
    </row>
    <row r="18" spans="1:4" ht="28.5" customHeight="1" x14ac:dyDescent="0.15">
      <c r="A18" s="70">
        <v>14</v>
      </c>
      <c r="B18" s="29" t="s">
        <v>57</v>
      </c>
      <c r="C18" s="80" t="s">
        <v>147</v>
      </c>
      <c r="D18" s="32" t="s">
        <v>181</v>
      </c>
    </row>
    <row r="19" spans="1:4" ht="28.5" customHeight="1" x14ac:dyDescent="0.15">
      <c r="A19" s="70">
        <v>15</v>
      </c>
      <c r="B19" s="29" t="s">
        <v>58</v>
      </c>
      <c r="C19" s="80" t="s">
        <v>148</v>
      </c>
      <c r="D19" s="32" t="s">
        <v>182</v>
      </c>
    </row>
    <row r="20" spans="1:4" ht="28.5" customHeight="1" x14ac:dyDescent="0.15">
      <c r="A20" s="70">
        <v>16</v>
      </c>
      <c r="B20" s="29" t="s">
        <v>59</v>
      </c>
      <c r="C20" s="80">
        <v>1</v>
      </c>
      <c r="D20" s="32" t="s">
        <v>186</v>
      </c>
    </row>
    <row r="21" spans="1:4" ht="28.5" customHeight="1" x14ac:dyDescent="0.15">
      <c r="A21" s="70">
        <v>17</v>
      </c>
      <c r="B21" s="29" t="s">
        <v>60</v>
      </c>
      <c r="C21" s="79" t="s">
        <v>197</v>
      </c>
      <c r="D21" s="32"/>
    </row>
    <row r="22" spans="1:4" ht="28.5" customHeight="1" x14ac:dyDescent="0.15">
      <c r="A22" s="70">
        <v>18</v>
      </c>
      <c r="B22" s="29" t="s">
        <v>61</v>
      </c>
      <c r="C22" s="80" t="s">
        <v>228</v>
      </c>
      <c r="D22" s="32" t="s">
        <v>183</v>
      </c>
    </row>
    <row r="23" spans="1:4" ht="28.5" customHeight="1" x14ac:dyDescent="0.15">
      <c r="A23" s="40">
        <v>19</v>
      </c>
      <c r="B23" s="29" t="s">
        <v>109</v>
      </c>
      <c r="C23" s="77" t="s">
        <v>149</v>
      </c>
      <c r="D23" s="32"/>
    </row>
    <row r="24" spans="1:4" ht="28.5" customHeight="1" x14ac:dyDescent="0.15">
      <c r="A24" s="40">
        <v>20</v>
      </c>
      <c r="B24" s="29" t="s">
        <v>110</v>
      </c>
      <c r="C24" s="77" t="s">
        <v>198</v>
      </c>
      <c r="D24" s="32"/>
    </row>
    <row r="25" spans="1:4" ht="28.5" customHeight="1" x14ac:dyDescent="0.15">
      <c r="A25" s="40">
        <v>21</v>
      </c>
      <c r="B25" s="29" t="s">
        <v>104</v>
      </c>
      <c r="C25" s="81" t="s">
        <v>201</v>
      </c>
      <c r="D25" s="32" t="s">
        <v>184</v>
      </c>
    </row>
    <row r="26" spans="1:4" ht="28.5" customHeight="1" x14ac:dyDescent="0.15">
      <c r="A26" s="40">
        <v>22</v>
      </c>
      <c r="B26" s="29" t="s">
        <v>106</v>
      </c>
      <c r="C26" s="81" t="s">
        <v>200</v>
      </c>
      <c r="D26" s="32" t="s">
        <v>184</v>
      </c>
    </row>
    <row r="27" spans="1:4" ht="28.5" customHeight="1" x14ac:dyDescent="0.15">
      <c r="A27" s="40">
        <v>23</v>
      </c>
      <c r="B27" s="29" t="s">
        <v>105</v>
      </c>
      <c r="C27" s="81" t="s">
        <v>199</v>
      </c>
      <c r="D27" s="32" t="s">
        <v>185</v>
      </c>
    </row>
    <row r="28" spans="1:4" ht="32.1" customHeight="1" x14ac:dyDescent="0.15">
      <c r="A28" s="70">
        <v>24</v>
      </c>
      <c r="B28" s="29" t="s">
        <v>116</v>
      </c>
      <c r="C28" s="80" t="s">
        <v>191</v>
      </c>
      <c r="D28" s="38" t="s">
        <v>175</v>
      </c>
    </row>
    <row r="29" spans="1:4" ht="28.5" customHeight="1" x14ac:dyDescent="0.15">
      <c r="A29" s="70">
        <v>25</v>
      </c>
      <c r="B29" s="29" t="s">
        <v>62</v>
      </c>
      <c r="C29" s="80" t="s">
        <v>205</v>
      </c>
      <c r="D29" s="32" t="s">
        <v>174</v>
      </c>
    </row>
    <row r="30" spans="1:4" ht="28.5" customHeight="1" x14ac:dyDescent="0.15">
      <c r="A30" s="118">
        <v>26</v>
      </c>
      <c r="B30" s="30" t="s">
        <v>119</v>
      </c>
      <c r="C30" s="82">
        <v>45108</v>
      </c>
      <c r="D30" s="39"/>
    </row>
    <row r="31" spans="1:4" ht="30" customHeight="1" x14ac:dyDescent="0.15">
      <c r="A31" s="119"/>
      <c r="B31" s="30" t="s">
        <v>68</v>
      </c>
      <c r="C31" s="80" t="s">
        <v>150</v>
      </c>
      <c r="D31" s="115" t="s">
        <v>218</v>
      </c>
    </row>
    <row r="32" spans="1:4" ht="30" customHeight="1" x14ac:dyDescent="0.15">
      <c r="A32" s="119"/>
      <c r="B32" s="30" t="s">
        <v>69</v>
      </c>
      <c r="C32" s="83">
        <v>5000000</v>
      </c>
      <c r="D32" s="116"/>
    </row>
    <row r="33" spans="1:4" ht="30" customHeight="1" x14ac:dyDescent="0.15">
      <c r="A33" s="119"/>
      <c r="B33" s="30" t="s">
        <v>70</v>
      </c>
      <c r="C33" s="83">
        <v>3000000</v>
      </c>
      <c r="D33" s="116"/>
    </row>
    <row r="34" spans="1:4" ht="30" customHeight="1" x14ac:dyDescent="0.15">
      <c r="A34" s="120"/>
      <c r="B34" s="30" t="s">
        <v>152</v>
      </c>
      <c r="C34" s="104">
        <v>0.1</v>
      </c>
      <c r="D34" s="116"/>
    </row>
    <row r="35" spans="1:4" ht="30" customHeight="1" x14ac:dyDescent="0.15">
      <c r="A35" s="111">
        <v>27</v>
      </c>
      <c r="B35" s="30" t="s">
        <v>120</v>
      </c>
      <c r="C35" s="85">
        <v>45117</v>
      </c>
      <c r="D35" s="116"/>
    </row>
    <row r="36" spans="1:4" ht="30" customHeight="1" x14ac:dyDescent="0.15">
      <c r="A36" s="112"/>
      <c r="B36" s="30" t="s">
        <v>71</v>
      </c>
      <c r="C36" s="77" t="s">
        <v>202</v>
      </c>
      <c r="D36" s="116"/>
    </row>
    <row r="37" spans="1:4" ht="30" customHeight="1" x14ac:dyDescent="0.15">
      <c r="A37" s="112"/>
      <c r="B37" s="30" t="s">
        <v>72</v>
      </c>
      <c r="C37" s="78">
        <v>50000</v>
      </c>
      <c r="D37" s="116"/>
    </row>
    <row r="38" spans="1:4" ht="30" customHeight="1" x14ac:dyDescent="0.15">
      <c r="A38" s="112"/>
      <c r="B38" s="30" t="s">
        <v>73</v>
      </c>
      <c r="C38" s="78">
        <v>50000</v>
      </c>
      <c r="D38" s="116"/>
    </row>
    <row r="39" spans="1:4" ht="30" customHeight="1" x14ac:dyDescent="0.15">
      <c r="A39" s="113"/>
      <c r="B39" s="30" t="s">
        <v>153</v>
      </c>
      <c r="C39" s="84" t="s">
        <v>189</v>
      </c>
      <c r="D39" s="116"/>
    </row>
    <row r="40" spans="1:4" ht="30" customHeight="1" x14ac:dyDescent="0.15">
      <c r="A40" s="111">
        <v>28</v>
      </c>
      <c r="B40" s="30" t="s">
        <v>121</v>
      </c>
      <c r="C40" s="85">
        <v>45127</v>
      </c>
      <c r="D40" s="116"/>
    </row>
    <row r="41" spans="1:4" ht="30" customHeight="1" x14ac:dyDescent="0.15">
      <c r="A41" s="112"/>
      <c r="B41" s="30" t="s">
        <v>74</v>
      </c>
      <c r="C41" s="77" t="s">
        <v>203</v>
      </c>
      <c r="D41" s="116"/>
    </row>
    <row r="42" spans="1:4" ht="30" customHeight="1" x14ac:dyDescent="0.15">
      <c r="A42" s="112"/>
      <c r="B42" s="30" t="s">
        <v>75</v>
      </c>
      <c r="C42" s="78">
        <v>100000</v>
      </c>
      <c r="D42" s="116"/>
    </row>
    <row r="43" spans="1:4" ht="30" customHeight="1" x14ac:dyDescent="0.15">
      <c r="A43" s="112"/>
      <c r="B43" s="30" t="s">
        <v>76</v>
      </c>
      <c r="C43" s="78">
        <v>30000</v>
      </c>
      <c r="D43" s="116"/>
    </row>
    <row r="44" spans="1:4" ht="30" customHeight="1" x14ac:dyDescent="0.15">
      <c r="A44" s="113"/>
      <c r="B44" s="30" t="s">
        <v>154</v>
      </c>
      <c r="C44" s="84">
        <v>0.1</v>
      </c>
      <c r="D44" s="116"/>
    </row>
    <row r="45" spans="1:4" ht="30" customHeight="1" x14ac:dyDescent="0.15">
      <c r="A45" s="111">
        <v>29</v>
      </c>
      <c r="B45" s="30" t="s">
        <v>122</v>
      </c>
      <c r="C45" s="85">
        <v>45127</v>
      </c>
      <c r="D45" s="116"/>
    </row>
    <row r="46" spans="1:4" ht="30" customHeight="1" x14ac:dyDescent="0.15">
      <c r="A46" s="112"/>
      <c r="B46" s="30" t="s">
        <v>77</v>
      </c>
      <c r="C46" s="77" t="s">
        <v>204</v>
      </c>
      <c r="D46" s="116"/>
    </row>
    <row r="47" spans="1:4" ht="30" customHeight="1" x14ac:dyDescent="0.15">
      <c r="A47" s="112"/>
      <c r="B47" s="30" t="s">
        <v>78</v>
      </c>
      <c r="C47" s="78">
        <v>30000</v>
      </c>
      <c r="D47" s="116"/>
    </row>
    <row r="48" spans="1:4" ht="30" customHeight="1" x14ac:dyDescent="0.15">
      <c r="A48" s="112"/>
      <c r="B48" s="30" t="s">
        <v>79</v>
      </c>
      <c r="C48" s="78">
        <v>9000</v>
      </c>
      <c r="D48" s="116"/>
    </row>
    <row r="49" spans="1:4" ht="30" customHeight="1" x14ac:dyDescent="0.15">
      <c r="A49" s="113"/>
      <c r="B49" s="30" t="s">
        <v>155</v>
      </c>
      <c r="C49" s="84" t="s">
        <v>190</v>
      </c>
      <c r="D49" s="116"/>
    </row>
    <row r="50" spans="1:4" ht="30" customHeight="1" x14ac:dyDescent="0.15">
      <c r="A50" s="111">
        <v>30</v>
      </c>
      <c r="B50" s="30" t="s">
        <v>123</v>
      </c>
      <c r="C50" s="85"/>
      <c r="D50" s="116"/>
    </row>
    <row r="51" spans="1:4" ht="30" customHeight="1" x14ac:dyDescent="0.15">
      <c r="A51" s="112"/>
      <c r="B51" s="30" t="s">
        <v>80</v>
      </c>
      <c r="C51" s="77"/>
      <c r="D51" s="116"/>
    </row>
    <row r="52" spans="1:4" ht="30" customHeight="1" x14ac:dyDescent="0.15">
      <c r="A52" s="112"/>
      <c r="B52" s="30" t="s">
        <v>81</v>
      </c>
      <c r="C52" s="78"/>
      <c r="D52" s="116"/>
    </row>
    <row r="53" spans="1:4" ht="30" customHeight="1" x14ac:dyDescent="0.15">
      <c r="A53" s="112"/>
      <c r="B53" s="30" t="s">
        <v>82</v>
      </c>
      <c r="C53" s="78"/>
      <c r="D53" s="116"/>
    </row>
    <row r="54" spans="1:4" ht="30" customHeight="1" x14ac:dyDescent="0.15">
      <c r="A54" s="113"/>
      <c r="B54" s="30" t="s">
        <v>156</v>
      </c>
      <c r="C54" s="84"/>
      <c r="D54" s="116"/>
    </row>
    <row r="55" spans="1:4" ht="30" customHeight="1" x14ac:dyDescent="0.15">
      <c r="A55" s="111">
        <v>31</v>
      </c>
      <c r="B55" s="30" t="s">
        <v>124</v>
      </c>
      <c r="C55" s="85"/>
      <c r="D55" s="116"/>
    </row>
    <row r="56" spans="1:4" ht="30" customHeight="1" x14ac:dyDescent="0.15">
      <c r="A56" s="112"/>
      <c r="B56" s="30" t="s">
        <v>83</v>
      </c>
      <c r="C56" s="77"/>
      <c r="D56" s="116"/>
    </row>
    <row r="57" spans="1:4" ht="30" customHeight="1" x14ac:dyDescent="0.15">
      <c r="A57" s="112"/>
      <c r="B57" s="30" t="s">
        <v>84</v>
      </c>
      <c r="C57" s="78"/>
      <c r="D57" s="116"/>
    </row>
    <row r="58" spans="1:4" ht="30" customHeight="1" x14ac:dyDescent="0.15">
      <c r="A58" s="112"/>
      <c r="B58" s="30" t="s">
        <v>85</v>
      </c>
      <c r="C58" s="78"/>
      <c r="D58" s="116"/>
    </row>
    <row r="59" spans="1:4" ht="30" customHeight="1" x14ac:dyDescent="0.15">
      <c r="A59" s="113"/>
      <c r="B59" s="30" t="s">
        <v>157</v>
      </c>
      <c r="C59" s="84"/>
      <c r="D59" s="116"/>
    </row>
    <row r="60" spans="1:4" ht="30" customHeight="1" x14ac:dyDescent="0.15">
      <c r="A60" s="111">
        <v>32</v>
      </c>
      <c r="B60" s="30" t="s">
        <v>125</v>
      </c>
      <c r="C60" s="85"/>
      <c r="D60" s="116"/>
    </row>
    <row r="61" spans="1:4" ht="30" customHeight="1" x14ac:dyDescent="0.15">
      <c r="A61" s="112"/>
      <c r="B61" s="30" t="s">
        <v>86</v>
      </c>
      <c r="C61" s="77"/>
      <c r="D61" s="116"/>
    </row>
    <row r="62" spans="1:4" ht="30" customHeight="1" x14ac:dyDescent="0.15">
      <c r="A62" s="112"/>
      <c r="B62" s="30" t="s">
        <v>87</v>
      </c>
      <c r="C62" s="78"/>
      <c r="D62" s="116"/>
    </row>
    <row r="63" spans="1:4" ht="30" customHeight="1" x14ac:dyDescent="0.15">
      <c r="A63" s="112"/>
      <c r="B63" s="30" t="s">
        <v>88</v>
      </c>
      <c r="C63" s="78"/>
      <c r="D63" s="116"/>
    </row>
    <row r="64" spans="1:4" ht="30" customHeight="1" x14ac:dyDescent="0.15">
      <c r="A64" s="113"/>
      <c r="B64" s="30" t="s">
        <v>158</v>
      </c>
      <c r="C64" s="84"/>
      <c r="D64" s="116"/>
    </row>
    <row r="65" spans="1:4" ht="30" customHeight="1" x14ac:dyDescent="0.15">
      <c r="A65" s="111">
        <v>33</v>
      </c>
      <c r="B65" s="30" t="s">
        <v>126</v>
      </c>
      <c r="C65" s="85"/>
      <c r="D65" s="116"/>
    </row>
    <row r="66" spans="1:4" ht="30" customHeight="1" x14ac:dyDescent="0.15">
      <c r="A66" s="112"/>
      <c r="B66" s="30" t="s">
        <v>89</v>
      </c>
      <c r="C66" s="77"/>
      <c r="D66" s="116"/>
    </row>
    <row r="67" spans="1:4" ht="30" customHeight="1" x14ac:dyDescent="0.15">
      <c r="A67" s="112"/>
      <c r="B67" s="30" t="s">
        <v>90</v>
      </c>
      <c r="C67" s="78"/>
      <c r="D67" s="116"/>
    </row>
    <row r="68" spans="1:4" ht="30" customHeight="1" x14ac:dyDescent="0.15">
      <c r="A68" s="112"/>
      <c r="B68" s="30" t="s">
        <v>91</v>
      </c>
      <c r="C68" s="78"/>
      <c r="D68" s="116"/>
    </row>
    <row r="69" spans="1:4" ht="30" customHeight="1" x14ac:dyDescent="0.15">
      <c r="A69" s="113"/>
      <c r="B69" s="30" t="s">
        <v>159</v>
      </c>
      <c r="C69" s="84"/>
      <c r="D69" s="116"/>
    </row>
    <row r="70" spans="1:4" ht="30" customHeight="1" x14ac:dyDescent="0.15">
      <c r="A70" s="111">
        <v>34</v>
      </c>
      <c r="B70" s="30" t="s">
        <v>127</v>
      </c>
      <c r="C70" s="85"/>
      <c r="D70" s="116"/>
    </row>
    <row r="71" spans="1:4" ht="30" customHeight="1" x14ac:dyDescent="0.15">
      <c r="A71" s="112"/>
      <c r="B71" s="30" t="s">
        <v>92</v>
      </c>
      <c r="C71" s="77"/>
      <c r="D71" s="116"/>
    </row>
    <row r="72" spans="1:4" ht="30" customHeight="1" x14ac:dyDescent="0.15">
      <c r="A72" s="112"/>
      <c r="B72" s="30" t="s">
        <v>93</v>
      </c>
      <c r="C72" s="78"/>
      <c r="D72" s="116"/>
    </row>
    <row r="73" spans="1:4" ht="30" customHeight="1" x14ac:dyDescent="0.15">
      <c r="A73" s="112"/>
      <c r="B73" s="30" t="s">
        <v>94</v>
      </c>
      <c r="C73" s="78"/>
      <c r="D73" s="116"/>
    </row>
    <row r="74" spans="1:4" ht="30" customHeight="1" x14ac:dyDescent="0.15">
      <c r="A74" s="113"/>
      <c r="B74" s="30" t="s">
        <v>160</v>
      </c>
      <c r="C74" s="84"/>
      <c r="D74" s="116"/>
    </row>
    <row r="75" spans="1:4" ht="30" customHeight="1" x14ac:dyDescent="0.15">
      <c r="A75" s="111">
        <v>35</v>
      </c>
      <c r="B75" s="30" t="s">
        <v>128</v>
      </c>
      <c r="C75" s="85"/>
      <c r="D75" s="116"/>
    </row>
    <row r="76" spans="1:4" ht="30" customHeight="1" x14ac:dyDescent="0.15">
      <c r="A76" s="112"/>
      <c r="B76" s="30" t="s">
        <v>95</v>
      </c>
      <c r="C76" s="77"/>
      <c r="D76" s="116"/>
    </row>
    <row r="77" spans="1:4" ht="30" customHeight="1" x14ac:dyDescent="0.15">
      <c r="A77" s="112"/>
      <c r="B77" s="30" t="s">
        <v>96</v>
      </c>
      <c r="C77" s="78"/>
      <c r="D77" s="116"/>
    </row>
    <row r="78" spans="1:4" ht="30" customHeight="1" x14ac:dyDescent="0.15">
      <c r="A78" s="112"/>
      <c r="B78" s="30" t="s">
        <v>97</v>
      </c>
      <c r="C78" s="78"/>
      <c r="D78" s="116"/>
    </row>
    <row r="79" spans="1:4" ht="30" customHeight="1" x14ac:dyDescent="0.15">
      <c r="A79" s="113"/>
      <c r="B79" s="30" t="s">
        <v>161</v>
      </c>
      <c r="C79" s="84"/>
      <c r="D79" s="116"/>
    </row>
    <row r="80" spans="1:4" ht="30" customHeight="1" x14ac:dyDescent="0.15">
      <c r="A80" s="111">
        <v>36</v>
      </c>
      <c r="B80" s="30" t="s">
        <v>129</v>
      </c>
      <c r="C80" s="85"/>
      <c r="D80" s="116"/>
    </row>
    <row r="81" spans="1:4" ht="30" customHeight="1" x14ac:dyDescent="0.15">
      <c r="A81" s="112"/>
      <c r="B81" s="30" t="s">
        <v>98</v>
      </c>
      <c r="C81" s="77"/>
      <c r="D81" s="116"/>
    </row>
    <row r="82" spans="1:4" ht="30" customHeight="1" x14ac:dyDescent="0.15">
      <c r="A82" s="112"/>
      <c r="B82" s="30" t="s">
        <v>99</v>
      </c>
      <c r="C82" s="78"/>
      <c r="D82" s="116"/>
    </row>
    <row r="83" spans="1:4" ht="30" customHeight="1" x14ac:dyDescent="0.15">
      <c r="A83" s="112"/>
      <c r="B83" s="30" t="s">
        <v>100</v>
      </c>
      <c r="C83" s="78"/>
      <c r="D83" s="116"/>
    </row>
    <row r="84" spans="1:4" ht="30" customHeight="1" x14ac:dyDescent="0.15">
      <c r="A84" s="113"/>
      <c r="B84" s="30" t="s">
        <v>162</v>
      </c>
      <c r="C84" s="84"/>
      <c r="D84" s="116"/>
    </row>
    <row r="85" spans="1:4" ht="30" customHeight="1" x14ac:dyDescent="0.15">
      <c r="A85" s="111">
        <v>37</v>
      </c>
      <c r="B85" s="30" t="s">
        <v>130</v>
      </c>
      <c r="C85" s="85"/>
      <c r="D85" s="116"/>
    </row>
    <row r="86" spans="1:4" ht="30" customHeight="1" x14ac:dyDescent="0.15">
      <c r="A86" s="112"/>
      <c r="B86" s="30" t="s">
        <v>101</v>
      </c>
      <c r="C86" s="77"/>
      <c r="D86" s="116"/>
    </row>
    <row r="87" spans="1:4" ht="30" customHeight="1" x14ac:dyDescent="0.15">
      <c r="A87" s="112"/>
      <c r="B87" s="30" t="s">
        <v>102</v>
      </c>
      <c r="C87" s="78"/>
      <c r="D87" s="116"/>
    </row>
    <row r="88" spans="1:4" ht="30" customHeight="1" x14ac:dyDescent="0.15">
      <c r="A88" s="112"/>
      <c r="B88" s="49" t="s">
        <v>103</v>
      </c>
      <c r="C88" s="78"/>
      <c r="D88" s="116"/>
    </row>
    <row r="89" spans="1:4" ht="30" customHeight="1" x14ac:dyDescent="0.15">
      <c r="A89" s="112"/>
      <c r="B89" s="49" t="s">
        <v>163</v>
      </c>
      <c r="C89" s="84"/>
      <c r="D89" s="116"/>
    </row>
    <row r="90" spans="1:4" ht="30" customHeight="1" x14ac:dyDescent="0.15">
      <c r="A90" s="111">
        <v>38</v>
      </c>
      <c r="B90" s="30" t="s">
        <v>164</v>
      </c>
      <c r="C90" s="85"/>
      <c r="D90" s="116"/>
    </row>
    <row r="91" spans="1:4" ht="30" customHeight="1" x14ac:dyDescent="0.15">
      <c r="A91" s="112"/>
      <c r="B91" s="30" t="s">
        <v>165</v>
      </c>
      <c r="C91" s="77"/>
      <c r="D91" s="116"/>
    </row>
    <row r="92" spans="1:4" ht="30" customHeight="1" x14ac:dyDescent="0.15">
      <c r="A92" s="112"/>
      <c r="B92" s="30" t="s">
        <v>166</v>
      </c>
      <c r="C92" s="78"/>
      <c r="D92" s="116"/>
    </row>
    <row r="93" spans="1:4" ht="30" customHeight="1" x14ac:dyDescent="0.15">
      <c r="A93" s="112"/>
      <c r="B93" s="49" t="s">
        <v>167</v>
      </c>
      <c r="C93" s="78"/>
      <c r="D93" s="116"/>
    </row>
    <row r="94" spans="1:4" ht="30" customHeight="1" x14ac:dyDescent="0.15">
      <c r="A94" s="113"/>
      <c r="B94" s="30" t="s">
        <v>168</v>
      </c>
      <c r="C94" s="84"/>
      <c r="D94" s="116"/>
    </row>
    <row r="95" spans="1:4" ht="30" customHeight="1" x14ac:dyDescent="0.15">
      <c r="A95" s="111">
        <v>39</v>
      </c>
      <c r="B95" s="86" t="s">
        <v>169</v>
      </c>
      <c r="C95" s="85"/>
      <c r="D95" s="116"/>
    </row>
    <row r="96" spans="1:4" ht="30" customHeight="1" x14ac:dyDescent="0.15">
      <c r="A96" s="112"/>
      <c r="B96" s="30" t="s">
        <v>170</v>
      </c>
      <c r="C96" s="77"/>
      <c r="D96" s="116"/>
    </row>
    <row r="97" spans="1:4" ht="30" customHeight="1" x14ac:dyDescent="0.15">
      <c r="A97" s="112"/>
      <c r="B97" s="30" t="s">
        <v>171</v>
      </c>
      <c r="C97" s="78"/>
      <c r="D97" s="116"/>
    </row>
    <row r="98" spans="1:4" ht="30" customHeight="1" x14ac:dyDescent="0.15">
      <c r="A98" s="112"/>
      <c r="B98" s="49" t="s">
        <v>172</v>
      </c>
      <c r="C98" s="78"/>
      <c r="D98" s="116"/>
    </row>
    <row r="99" spans="1:4" ht="30" customHeight="1" thickBot="1" x14ac:dyDescent="0.2">
      <c r="A99" s="114"/>
      <c r="B99" s="31" t="s">
        <v>173</v>
      </c>
      <c r="C99" s="87"/>
      <c r="D99" s="117"/>
    </row>
  </sheetData>
  <sheetProtection algorithmName="SHA-512" hashValue="BSg1JnzbMwXOeoobvFL1/GMDdk4/Zps8tq5RxPR5sj1bIe6em4gyjhAqTgkik2CqlSoydbwAfe4lxV7EkIhBag==" saltValue="JPKV0f3Q/CtO4Htm4EUA2w==" spinCount="100000" sheet="1" objects="1" scenarios="1"/>
  <mergeCells count="15">
    <mergeCell ref="A30:A34"/>
    <mergeCell ref="D31:D99"/>
    <mergeCell ref="A35:A39"/>
    <mergeCell ref="A40:A44"/>
    <mergeCell ref="A45:A49"/>
    <mergeCell ref="A50:A54"/>
    <mergeCell ref="A55:A59"/>
    <mergeCell ref="A60:A64"/>
    <mergeCell ref="A65:A69"/>
    <mergeCell ref="A70:A74"/>
    <mergeCell ref="A75:A79"/>
    <mergeCell ref="A80:A84"/>
    <mergeCell ref="A85:A89"/>
    <mergeCell ref="A90:A94"/>
    <mergeCell ref="A95:A99"/>
  </mergeCells>
  <phoneticPr fontId="21"/>
  <dataValidations count="5">
    <dataValidation type="list" imeMode="halfAlpha" allowBlank="1" showInputMessage="1" showErrorMessage="1" sqref="C44 C49 C34 C54 C59 C64 C74 C69 C79 C84 C89 C99 C39 C94" xr:uid="{00000000-0002-0000-0300-000000000000}">
      <formula1>"10%,8%,8%(軽減税率),非課税"</formula1>
    </dataValidation>
    <dataValidation errorStyle="warning" imeMode="fullKatakana" allowBlank="1" showInputMessage="1" showErrorMessage="1" errorTitle="全角カタカナ以外が入力されています。" error="全角カタカナで入力をお願いします。" sqref="C22" xr:uid="{00000000-0002-0000-0300-000001000000}"/>
    <dataValidation type="list" allowBlank="1" showInputMessage="1" showErrorMessage="1" errorTitle="正しい文字が入力されていません。" error="【取極分】【未取極分】で入力するか【ドロップダウンリスト】から選択してください。_x000a_" sqref="C28" xr:uid="{00000000-0002-0000-0300-000002000000}">
      <formula1>"取極分,未取極分"</formula1>
    </dataValidation>
    <dataValidation imeMode="halfAlpha" allowBlank="1" showInputMessage="1" showErrorMessage="1" sqref="C9:C12 C21 C37:C38 C45 C75 C50 C55 C77:C78 C80 C70 C65 C60 C32:C33 C82:C83 C95 C97:C98 C42:C43 C47:C48 C87:C88 C52:C53 C57:C58 C62:C63 C67:C68 C72:C73 C92:C93" xr:uid="{00000000-0002-0000-0300-000003000000}"/>
    <dataValidation type="list" allowBlank="1" showInputMessage="1" showErrorMessage="1" errorTitle="正しい数値が入力されていません。" error="半角文字【1】【2】で入力するか【ドロップダウンリスト】から選択してください。" sqref="C20" xr:uid="{00000000-0002-0000-0300-000004000000}">
      <formula1>"1,2"</formula1>
    </dataValidation>
  </dataValidations>
  <pageMargins left="0.7" right="0.7" top="0.75" bottom="0.75" header="0.3" footer="0.3"/>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158"/>
  <sheetViews>
    <sheetView showZeros="0" view="pageBreakPreview" zoomScaleNormal="115" zoomScaleSheetLayoutView="100" workbookViewId="0">
      <selection activeCell="J12" sqref="J12:S13"/>
    </sheetView>
  </sheetViews>
  <sheetFormatPr defaultColWidth="21.25" defaultRowHeight="0" customHeight="1" zeroHeight="1" x14ac:dyDescent="0.15"/>
  <cols>
    <col min="1" max="1" width="0.375" style="7" customWidth="1"/>
    <col min="2" max="32" width="2.625" style="7" customWidth="1"/>
    <col min="33" max="33" width="3" style="7" customWidth="1"/>
    <col min="34" max="34" width="2.125" style="7" customWidth="1"/>
    <col min="35" max="36" width="2.625" style="7" customWidth="1"/>
    <col min="37" max="37" width="2.75" style="7" customWidth="1"/>
    <col min="38" max="16384" width="21.25" style="7"/>
  </cols>
  <sheetData>
    <row r="1" spans="2:38" ht="21" customHeight="1" x14ac:dyDescent="0.15"/>
    <row r="2" spans="2:38" ht="27" customHeight="1" x14ac:dyDescent="0.15">
      <c r="D2" s="51" t="s">
        <v>1</v>
      </c>
      <c r="E2" s="476"/>
      <c r="F2" s="476"/>
      <c r="G2" s="476"/>
      <c r="H2" s="56" t="s">
        <v>2</v>
      </c>
      <c r="J2" s="646" t="s">
        <v>145</v>
      </c>
      <c r="K2" s="646"/>
      <c r="L2" s="646"/>
      <c r="M2" s="646"/>
      <c r="N2" s="646"/>
      <c r="O2" s="646"/>
      <c r="P2" s="646"/>
      <c r="Q2" s="646"/>
      <c r="R2" s="646"/>
      <c r="S2" s="8"/>
      <c r="T2" s="8"/>
      <c r="U2" s="9" t="s">
        <v>3</v>
      </c>
      <c r="V2" s="468" t="str">
        <f>'③【例】請求書　入力'!C7</f>
        <v>23〇〇〇〇-〇〇</v>
      </c>
      <c r="W2" s="468"/>
      <c r="X2" s="468"/>
      <c r="Y2" s="468"/>
      <c r="Z2" s="468"/>
      <c r="AA2" s="468"/>
      <c r="AB2" s="468"/>
      <c r="AC2" s="468"/>
      <c r="AD2" s="468"/>
      <c r="AE2" s="468"/>
      <c r="AF2" s="468"/>
      <c r="AG2" s="468"/>
      <c r="AH2" s="88" t="s">
        <v>42</v>
      </c>
      <c r="AI2" s="469">
        <f>'③【例】請求書　入力'!C8</f>
        <v>1</v>
      </c>
      <c r="AJ2" s="469"/>
      <c r="AK2" s="89" t="s">
        <v>41</v>
      </c>
    </row>
    <row r="3" spans="2:38" ht="10.5" customHeight="1" x14ac:dyDescent="0.15"/>
    <row r="4" spans="2:38" ht="27" customHeight="1" thickBot="1" x14ac:dyDescent="0.2">
      <c r="C4" s="10"/>
      <c r="D4" s="432" t="s">
        <v>0</v>
      </c>
      <c r="E4" s="432"/>
      <c r="F4" s="432"/>
      <c r="G4" s="432"/>
      <c r="H4" s="432"/>
      <c r="I4" s="432"/>
      <c r="J4" s="432"/>
      <c r="K4" s="432"/>
      <c r="L4" s="432"/>
      <c r="M4" s="432"/>
      <c r="N4" s="432"/>
      <c r="O4" s="432"/>
      <c r="P4" s="431" t="s">
        <v>4</v>
      </c>
      <c r="Q4" s="431"/>
      <c r="R4" s="431"/>
      <c r="S4" s="11"/>
      <c r="T4" s="11"/>
      <c r="U4" s="12" t="s">
        <v>5</v>
      </c>
      <c r="V4" s="460" t="str">
        <f>'③【例】請求書　入力'!C23</f>
        <v>材料費</v>
      </c>
      <c r="W4" s="460"/>
      <c r="X4" s="460"/>
      <c r="Y4" s="460"/>
      <c r="Z4" s="460"/>
      <c r="AA4" s="460"/>
      <c r="AB4" s="460"/>
      <c r="AC4" s="460"/>
      <c r="AD4" s="460"/>
      <c r="AE4" s="90" t="s">
        <v>43</v>
      </c>
      <c r="AF4" s="460" t="str">
        <f>'③【例】請求書　入力'!C24</f>
        <v>全損材料費</v>
      </c>
      <c r="AG4" s="460"/>
      <c r="AH4" s="460"/>
      <c r="AI4" s="460"/>
      <c r="AJ4" s="460"/>
      <c r="AK4" s="460"/>
    </row>
    <row r="5" spans="2:38" ht="15" customHeight="1" thickTop="1" x14ac:dyDescent="0.15">
      <c r="D5" s="475">
        <f>'③【例】請求書　入力'!C5</f>
        <v>45284</v>
      </c>
      <c r="E5" s="475"/>
      <c r="F5" s="475"/>
      <c r="G5" s="475"/>
      <c r="H5" s="475"/>
      <c r="I5" s="475"/>
      <c r="J5" s="475"/>
      <c r="U5" s="91" t="s">
        <v>44</v>
      </c>
      <c r="V5" s="91"/>
      <c r="W5" s="91"/>
      <c r="X5" s="444" t="str">
        <f>'③【例】請求書　入力'!C25</f>
        <v>4140</v>
      </c>
      <c r="Y5" s="444"/>
      <c r="Z5" s="91" t="s">
        <v>45</v>
      </c>
      <c r="AA5" s="91"/>
      <c r="AB5" s="91"/>
      <c r="AC5" s="91"/>
      <c r="AD5" s="444" t="str">
        <f>'③【例】請求書　入力'!C26</f>
        <v>0411</v>
      </c>
      <c r="AE5" s="444"/>
      <c r="AF5" s="91" t="s">
        <v>46</v>
      </c>
      <c r="AG5" s="91"/>
      <c r="AH5" s="91"/>
      <c r="AI5" s="91"/>
      <c r="AJ5" s="444" t="str">
        <f>'③【例】請求書　入力'!C27</f>
        <v>000</v>
      </c>
      <c r="AK5" s="444"/>
    </row>
    <row r="6" spans="2:38" ht="15" customHeight="1" x14ac:dyDescent="0.15">
      <c r="D6" s="60"/>
      <c r="E6" s="60"/>
      <c r="F6" s="60"/>
      <c r="G6" s="60"/>
      <c r="H6" s="60"/>
      <c r="I6" s="60"/>
      <c r="J6" s="60"/>
      <c r="X6" s="8"/>
      <c r="Y6" s="8"/>
      <c r="AD6" s="8"/>
      <c r="AE6" s="8"/>
      <c r="AJ6" s="8"/>
      <c r="AK6" s="8"/>
    </row>
    <row r="7" spans="2:38" ht="15" customHeight="1" thickBot="1" x14ac:dyDescent="0.2">
      <c r="X7" s="288" t="s">
        <v>26</v>
      </c>
      <c r="Y7" s="288"/>
      <c r="Z7" s="288"/>
      <c r="AA7" s="288"/>
      <c r="AB7" s="288"/>
      <c r="AC7" s="474" t="str">
        <f>'③【例】請求書　入力'!C10</f>
        <v>99999999</v>
      </c>
      <c r="AD7" s="474"/>
      <c r="AE7" s="474"/>
      <c r="AF7" s="474"/>
      <c r="AG7" s="474"/>
      <c r="AH7" s="474"/>
      <c r="AI7" s="474"/>
      <c r="AJ7" s="474"/>
      <c r="AK7" s="13" t="s">
        <v>6</v>
      </c>
    </row>
    <row r="8" spans="2:38" ht="18" customHeight="1" x14ac:dyDescent="0.15">
      <c r="B8" s="132" t="s">
        <v>7</v>
      </c>
      <c r="C8" s="645" t="str">
        <f>'③【例】請求書　入力'!C6</f>
        <v>〇〇〇〇〇工事</v>
      </c>
      <c r="D8" s="507"/>
      <c r="E8" s="507"/>
      <c r="F8" s="507"/>
      <c r="G8" s="507"/>
      <c r="H8" s="507"/>
      <c r="I8" s="507"/>
      <c r="J8" s="507"/>
      <c r="K8" s="507"/>
      <c r="L8" s="507"/>
      <c r="M8" s="507"/>
      <c r="N8" s="507"/>
      <c r="O8" s="507"/>
      <c r="P8" s="507"/>
      <c r="Q8" s="507"/>
      <c r="R8" s="507"/>
      <c r="S8" s="508"/>
      <c r="T8" s="92"/>
      <c r="U8" s="477" t="s">
        <v>138</v>
      </c>
      <c r="V8" s="478"/>
      <c r="W8" s="479"/>
      <c r="X8" s="480" t="str">
        <f>'③【例】請求書　入力'!C11</f>
        <v>T〇-〇〇〇〇-〇〇〇〇-〇〇〇〇</v>
      </c>
      <c r="Y8" s="481"/>
      <c r="Z8" s="481"/>
      <c r="AA8" s="481"/>
      <c r="AB8" s="481"/>
      <c r="AC8" s="481"/>
      <c r="AD8" s="481"/>
      <c r="AE8" s="481"/>
      <c r="AF8" s="481"/>
      <c r="AG8" s="481"/>
      <c r="AH8" s="481"/>
      <c r="AI8" s="481"/>
      <c r="AJ8" s="481"/>
      <c r="AK8" s="482"/>
    </row>
    <row r="9" spans="2:38" ht="18" customHeight="1" x14ac:dyDescent="0.15">
      <c r="B9" s="133"/>
      <c r="C9" s="509"/>
      <c r="D9" s="510"/>
      <c r="E9" s="510"/>
      <c r="F9" s="510"/>
      <c r="G9" s="510"/>
      <c r="H9" s="510"/>
      <c r="I9" s="510"/>
      <c r="J9" s="510"/>
      <c r="K9" s="510"/>
      <c r="L9" s="510"/>
      <c r="M9" s="510"/>
      <c r="N9" s="510"/>
      <c r="O9" s="510"/>
      <c r="P9" s="510"/>
      <c r="Q9" s="510"/>
      <c r="R9" s="510"/>
      <c r="S9" s="511"/>
      <c r="T9" s="92"/>
      <c r="U9" s="483" t="s">
        <v>139</v>
      </c>
      <c r="V9" s="484"/>
      <c r="W9" s="485"/>
      <c r="X9" s="486" t="s">
        <v>112</v>
      </c>
      <c r="Y9" s="487"/>
      <c r="Z9" s="488" t="str">
        <f>'③【例】請求書　入力'!C12</f>
        <v>980-0811</v>
      </c>
      <c r="AA9" s="488"/>
      <c r="AB9" s="488"/>
      <c r="AC9" s="488"/>
      <c r="AD9" s="488"/>
      <c r="AE9" s="488"/>
      <c r="AF9" s="488"/>
      <c r="AG9" s="488"/>
      <c r="AH9" s="488"/>
      <c r="AI9" s="488"/>
      <c r="AJ9" s="488"/>
      <c r="AK9" s="489"/>
    </row>
    <row r="10" spans="2:38" ht="18" customHeight="1" thickBot="1" x14ac:dyDescent="0.2">
      <c r="B10" s="134"/>
      <c r="C10" s="512"/>
      <c r="D10" s="513"/>
      <c r="E10" s="513"/>
      <c r="F10" s="513"/>
      <c r="G10" s="513"/>
      <c r="H10" s="513"/>
      <c r="I10" s="513"/>
      <c r="J10" s="513"/>
      <c r="K10" s="513"/>
      <c r="L10" s="513"/>
      <c r="M10" s="513"/>
      <c r="N10" s="513"/>
      <c r="O10" s="513"/>
      <c r="P10" s="513"/>
      <c r="Q10" s="513"/>
      <c r="R10" s="513"/>
      <c r="S10" s="514"/>
      <c r="T10" s="92"/>
      <c r="U10" s="483"/>
      <c r="V10" s="484"/>
      <c r="W10" s="485"/>
      <c r="X10" s="490" t="str">
        <f>'③【例】請求書　入力'!C13</f>
        <v>仙台市青葉区一番町〇-〇-〇　〇〇ビル〇F</v>
      </c>
      <c r="Y10" s="491"/>
      <c r="Z10" s="491"/>
      <c r="AA10" s="491"/>
      <c r="AB10" s="491"/>
      <c r="AC10" s="491"/>
      <c r="AD10" s="491"/>
      <c r="AE10" s="491"/>
      <c r="AF10" s="491"/>
      <c r="AG10" s="491"/>
      <c r="AH10" s="491"/>
      <c r="AI10" s="491"/>
      <c r="AJ10" s="491"/>
      <c r="AK10" s="492"/>
    </row>
    <row r="11" spans="2:38" ht="18" customHeight="1" thickBot="1" x14ac:dyDescent="0.2">
      <c r="M11" s="14"/>
      <c r="Q11" s="14"/>
      <c r="U11" s="93"/>
      <c r="V11" s="94"/>
      <c r="W11" s="95"/>
      <c r="X11" s="490"/>
      <c r="Y11" s="491"/>
      <c r="Z11" s="491"/>
      <c r="AA11" s="491"/>
      <c r="AB11" s="491"/>
      <c r="AC11" s="491"/>
      <c r="AD11" s="491"/>
      <c r="AE11" s="491"/>
      <c r="AF11" s="491"/>
      <c r="AG11" s="491"/>
      <c r="AH11" s="491"/>
      <c r="AI11" s="491"/>
      <c r="AJ11" s="491"/>
      <c r="AK11" s="492"/>
    </row>
    <row r="12" spans="2:38" ht="10.5" customHeight="1" x14ac:dyDescent="0.15">
      <c r="B12" s="205" t="s">
        <v>31</v>
      </c>
      <c r="C12" s="206"/>
      <c r="D12" s="206"/>
      <c r="E12" s="206"/>
      <c r="F12" s="206"/>
      <c r="G12" s="206"/>
      <c r="H12" s="206"/>
      <c r="I12" s="207"/>
      <c r="J12" s="493">
        <f>V47</f>
        <v>3396000</v>
      </c>
      <c r="K12" s="494"/>
      <c r="L12" s="494"/>
      <c r="M12" s="494"/>
      <c r="N12" s="494"/>
      <c r="O12" s="494"/>
      <c r="P12" s="494"/>
      <c r="Q12" s="494"/>
      <c r="R12" s="494"/>
      <c r="S12" s="495"/>
      <c r="U12" s="545" t="s">
        <v>140</v>
      </c>
      <c r="V12" s="546"/>
      <c r="W12" s="547"/>
      <c r="X12" s="458" t="str">
        <f>'③【例】請求書　入力'!C14</f>
        <v>〇〇株式会社</v>
      </c>
      <c r="Y12" s="459"/>
      <c r="Z12" s="459"/>
      <c r="AA12" s="459"/>
      <c r="AB12" s="459"/>
      <c r="AC12" s="459"/>
      <c r="AD12" s="459"/>
      <c r="AE12" s="459"/>
      <c r="AF12" s="459"/>
      <c r="AG12" s="459"/>
      <c r="AH12" s="459"/>
      <c r="AI12" s="459"/>
      <c r="AJ12" s="96"/>
      <c r="AK12" s="97"/>
    </row>
    <row r="13" spans="2:38" ht="18" customHeight="1" thickBot="1" x14ac:dyDescent="0.2">
      <c r="B13" s="208"/>
      <c r="C13" s="209"/>
      <c r="D13" s="209"/>
      <c r="E13" s="209"/>
      <c r="F13" s="209"/>
      <c r="G13" s="209"/>
      <c r="H13" s="209"/>
      <c r="I13" s="210"/>
      <c r="J13" s="496"/>
      <c r="K13" s="497"/>
      <c r="L13" s="497"/>
      <c r="M13" s="497"/>
      <c r="N13" s="497"/>
      <c r="O13" s="497"/>
      <c r="P13" s="497"/>
      <c r="Q13" s="497"/>
      <c r="R13" s="497"/>
      <c r="S13" s="498"/>
      <c r="T13" s="15"/>
      <c r="U13" s="545"/>
      <c r="V13" s="546"/>
      <c r="W13" s="547"/>
      <c r="X13" s="458"/>
      <c r="Y13" s="459"/>
      <c r="Z13" s="459"/>
      <c r="AA13" s="459"/>
      <c r="AB13" s="459"/>
      <c r="AC13" s="459"/>
      <c r="AD13" s="459"/>
      <c r="AE13" s="459"/>
      <c r="AF13" s="459"/>
      <c r="AG13" s="459"/>
      <c r="AH13" s="459"/>
      <c r="AI13" s="459"/>
      <c r="AJ13" s="470" t="s">
        <v>8</v>
      </c>
      <c r="AK13" s="471"/>
    </row>
    <row r="14" spans="2:38" ht="18" customHeight="1" x14ac:dyDescent="0.15">
      <c r="J14" s="98"/>
      <c r="K14" s="98"/>
      <c r="L14" s="98"/>
      <c r="M14" s="98"/>
      <c r="N14" s="98"/>
      <c r="O14" s="98"/>
      <c r="P14" s="98"/>
      <c r="Q14" s="98"/>
      <c r="R14" s="98"/>
      <c r="S14" s="98"/>
      <c r="T14" s="98"/>
      <c r="U14" s="530" t="s">
        <v>141</v>
      </c>
      <c r="V14" s="531"/>
      <c r="W14" s="532"/>
      <c r="X14" s="551" t="str">
        <f>'③【例】請求書　入力'!C15</f>
        <v>代表取締役社長　〇〇 〇〇</v>
      </c>
      <c r="Y14" s="552"/>
      <c r="Z14" s="552"/>
      <c r="AA14" s="552"/>
      <c r="AB14" s="552"/>
      <c r="AC14" s="552"/>
      <c r="AD14" s="552"/>
      <c r="AE14" s="552"/>
      <c r="AF14" s="552"/>
      <c r="AG14" s="552"/>
      <c r="AH14" s="552"/>
      <c r="AI14" s="552"/>
      <c r="AJ14" s="472"/>
      <c r="AK14" s="473"/>
    </row>
    <row r="15" spans="2:38" ht="21" customHeight="1" thickBot="1" x14ac:dyDescent="0.2">
      <c r="B15" s="539" t="s">
        <v>9</v>
      </c>
      <c r="C15" s="541" t="s">
        <v>10</v>
      </c>
      <c r="D15" s="542"/>
      <c r="E15" s="543" t="s">
        <v>11</v>
      </c>
      <c r="F15" s="544"/>
      <c r="G15" s="544"/>
      <c r="H15" s="544"/>
      <c r="I15" s="544"/>
      <c r="J15" s="515">
        <f>M47</f>
        <v>5694000</v>
      </c>
      <c r="K15" s="515"/>
      <c r="L15" s="515"/>
      <c r="M15" s="515"/>
      <c r="N15" s="515"/>
      <c r="O15" s="515"/>
      <c r="P15" s="515"/>
      <c r="Q15" s="515"/>
      <c r="R15" s="515"/>
      <c r="S15" s="515"/>
      <c r="T15" s="16"/>
      <c r="U15" s="499" t="s">
        <v>34</v>
      </c>
      <c r="V15" s="500"/>
      <c r="W15" s="501"/>
      <c r="X15" s="461" t="str">
        <f>'③【例】請求書　入力'!C16</f>
        <v>***-***-****</v>
      </c>
      <c r="Y15" s="462"/>
      <c r="Z15" s="462"/>
      <c r="AA15" s="462"/>
      <c r="AB15" s="462"/>
      <c r="AC15" s="463"/>
      <c r="AD15" s="464" t="s">
        <v>35</v>
      </c>
      <c r="AE15" s="465"/>
      <c r="AF15" s="466" t="str">
        <f>'③【例】請求書　入力'!C17</f>
        <v>***-***-****</v>
      </c>
      <c r="AG15" s="462"/>
      <c r="AH15" s="462"/>
      <c r="AI15" s="462"/>
      <c r="AJ15" s="462"/>
      <c r="AK15" s="467"/>
      <c r="AL15" s="99"/>
    </row>
    <row r="16" spans="2:38" ht="7.5" customHeight="1" x14ac:dyDescent="0.15">
      <c r="B16" s="540"/>
      <c r="C16" s="502" t="s">
        <v>12</v>
      </c>
      <c r="D16" s="503"/>
      <c r="E16" s="517" t="s">
        <v>13</v>
      </c>
      <c r="F16" s="518"/>
      <c r="G16" s="518"/>
      <c r="H16" s="518"/>
      <c r="I16" s="518"/>
      <c r="J16" s="639">
        <f>'③【例】請求書　入力'!C9</f>
        <v>1100000</v>
      </c>
      <c r="K16" s="639"/>
      <c r="L16" s="639"/>
      <c r="M16" s="639"/>
      <c r="N16" s="639"/>
      <c r="O16" s="639"/>
      <c r="P16" s="639"/>
      <c r="Q16" s="639"/>
      <c r="R16" s="639"/>
      <c r="S16" s="640"/>
      <c r="T16" s="16"/>
      <c r="U16" s="527" t="s">
        <v>25</v>
      </c>
      <c r="V16" s="528"/>
      <c r="W16" s="529"/>
      <c r="X16" s="573" t="str">
        <f>'③【例】請求書　入力'!C18</f>
        <v>七十七</v>
      </c>
      <c r="Y16" s="574"/>
      <c r="Z16" s="574"/>
      <c r="AA16" s="574"/>
      <c r="AB16" s="574"/>
      <c r="AC16" s="569" t="s">
        <v>38</v>
      </c>
      <c r="AD16" s="570"/>
      <c r="AE16" s="577" t="str">
        <f>'③【例】請求書　入力'!C19</f>
        <v>本店営業部</v>
      </c>
      <c r="AF16" s="574"/>
      <c r="AG16" s="574"/>
      <c r="AH16" s="574"/>
      <c r="AI16" s="574"/>
      <c r="AJ16" s="569" t="s">
        <v>39</v>
      </c>
      <c r="AK16" s="581"/>
    </row>
    <row r="17" spans="2:37" ht="7.5" customHeight="1" x14ac:dyDescent="0.15">
      <c r="B17" s="540"/>
      <c r="C17" s="504"/>
      <c r="D17" s="217"/>
      <c r="E17" s="156"/>
      <c r="F17" s="519"/>
      <c r="G17" s="519"/>
      <c r="H17" s="519"/>
      <c r="I17" s="519"/>
      <c r="J17" s="641"/>
      <c r="K17" s="641"/>
      <c r="L17" s="641"/>
      <c r="M17" s="641"/>
      <c r="N17" s="641"/>
      <c r="O17" s="641"/>
      <c r="P17" s="641"/>
      <c r="Q17" s="641"/>
      <c r="R17" s="641"/>
      <c r="S17" s="642"/>
      <c r="T17" s="16"/>
      <c r="U17" s="483"/>
      <c r="V17" s="484"/>
      <c r="W17" s="485"/>
      <c r="X17" s="575"/>
      <c r="Y17" s="576"/>
      <c r="Z17" s="576"/>
      <c r="AA17" s="576"/>
      <c r="AB17" s="576"/>
      <c r="AC17" s="571"/>
      <c r="AD17" s="572"/>
      <c r="AE17" s="578"/>
      <c r="AF17" s="576"/>
      <c r="AG17" s="576"/>
      <c r="AH17" s="576"/>
      <c r="AI17" s="576"/>
      <c r="AJ17" s="571"/>
      <c r="AK17" s="582"/>
    </row>
    <row r="18" spans="2:37" ht="7.5" customHeight="1" thickBot="1" x14ac:dyDescent="0.2">
      <c r="B18" s="540"/>
      <c r="C18" s="505"/>
      <c r="D18" s="280"/>
      <c r="E18" s="283"/>
      <c r="F18" s="520"/>
      <c r="G18" s="520"/>
      <c r="H18" s="520"/>
      <c r="I18" s="520"/>
      <c r="J18" s="643"/>
      <c r="K18" s="643"/>
      <c r="L18" s="643"/>
      <c r="M18" s="643"/>
      <c r="N18" s="643"/>
      <c r="O18" s="643"/>
      <c r="P18" s="643"/>
      <c r="Q18" s="643"/>
      <c r="R18" s="643"/>
      <c r="S18" s="644"/>
      <c r="T18" s="16"/>
      <c r="U18" s="483"/>
      <c r="V18" s="484"/>
      <c r="W18" s="485"/>
      <c r="X18" s="559">
        <f>'③【例】請求書　入力'!C20</f>
        <v>1</v>
      </c>
      <c r="Y18" s="553" t="str">
        <f>IF(X18=2,"――","1.普通")</f>
        <v>1.普通</v>
      </c>
      <c r="Z18" s="554"/>
      <c r="AA18" s="555"/>
      <c r="AB18" s="553" t="str">
        <f>IF(X18=1,"――","2.当座")</f>
        <v>――</v>
      </c>
      <c r="AC18" s="554"/>
      <c r="AD18" s="555"/>
      <c r="AE18" s="451" t="s">
        <v>37</v>
      </c>
      <c r="AF18" s="454" t="str">
        <f>'③【例】請求書　入力'!C21</f>
        <v>1234567</v>
      </c>
      <c r="AG18" s="454"/>
      <c r="AH18" s="454"/>
      <c r="AI18" s="454"/>
      <c r="AJ18" s="454"/>
      <c r="AK18" s="455"/>
    </row>
    <row r="19" spans="2:37" ht="10.5" customHeight="1" x14ac:dyDescent="0.15">
      <c r="B19" s="539"/>
      <c r="C19" s="444" t="s">
        <v>14</v>
      </c>
      <c r="D19" s="426"/>
      <c r="E19" s="401" t="s">
        <v>32</v>
      </c>
      <c r="F19" s="533"/>
      <c r="G19" s="533"/>
      <c r="H19" s="533"/>
      <c r="I19" s="533"/>
      <c r="J19" s="534">
        <f>J12</f>
        <v>3396000</v>
      </c>
      <c r="K19" s="534"/>
      <c r="L19" s="534"/>
      <c r="M19" s="534"/>
      <c r="N19" s="534"/>
      <c r="O19" s="534"/>
      <c r="P19" s="534"/>
      <c r="Q19" s="534"/>
      <c r="R19" s="534"/>
      <c r="S19" s="534"/>
      <c r="T19" s="100"/>
      <c r="U19" s="530"/>
      <c r="V19" s="531"/>
      <c r="W19" s="532"/>
      <c r="X19" s="560"/>
      <c r="Y19" s="556"/>
      <c r="Z19" s="557"/>
      <c r="AA19" s="558"/>
      <c r="AB19" s="556"/>
      <c r="AC19" s="557"/>
      <c r="AD19" s="558"/>
      <c r="AE19" s="452"/>
      <c r="AF19" s="456"/>
      <c r="AG19" s="456"/>
      <c r="AH19" s="456"/>
      <c r="AI19" s="456"/>
      <c r="AJ19" s="456"/>
      <c r="AK19" s="457"/>
    </row>
    <row r="20" spans="2:37" ht="10.5" customHeight="1" x14ac:dyDescent="0.15">
      <c r="B20" s="539"/>
      <c r="C20" s="516"/>
      <c r="D20" s="217"/>
      <c r="E20" s="156"/>
      <c r="F20" s="519"/>
      <c r="G20" s="519"/>
      <c r="H20" s="519"/>
      <c r="I20" s="519"/>
      <c r="J20" s="535"/>
      <c r="K20" s="535"/>
      <c r="L20" s="535"/>
      <c r="M20" s="535"/>
      <c r="N20" s="535"/>
      <c r="O20" s="535"/>
      <c r="P20" s="535"/>
      <c r="Q20" s="535"/>
      <c r="R20" s="535"/>
      <c r="S20" s="535"/>
      <c r="T20" s="100"/>
      <c r="U20" s="527" t="s">
        <v>36</v>
      </c>
      <c r="V20" s="528"/>
      <c r="W20" s="529"/>
      <c r="X20" s="561" t="str">
        <f>'③【例】請求書　入力'!C22</f>
        <v>〇〇〇〇（カ</v>
      </c>
      <c r="Y20" s="562"/>
      <c r="Z20" s="562"/>
      <c r="AA20" s="562"/>
      <c r="AB20" s="562"/>
      <c r="AC20" s="562"/>
      <c r="AD20" s="562"/>
      <c r="AE20" s="562"/>
      <c r="AF20" s="562"/>
      <c r="AG20" s="562"/>
      <c r="AH20" s="562"/>
      <c r="AI20" s="562"/>
      <c r="AJ20" s="562"/>
      <c r="AK20" s="563"/>
    </row>
    <row r="21" spans="2:37" ht="21" customHeight="1" thickBot="1" x14ac:dyDescent="0.2">
      <c r="B21" s="539"/>
      <c r="C21" s="516" t="s">
        <v>15</v>
      </c>
      <c r="D21" s="217"/>
      <c r="E21" s="156" t="s">
        <v>16</v>
      </c>
      <c r="F21" s="519"/>
      <c r="G21" s="519"/>
      <c r="H21" s="519"/>
      <c r="I21" s="519"/>
      <c r="J21" s="535">
        <f>J15-(J16+J19)</f>
        <v>1198000</v>
      </c>
      <c r="K21" s="535"/>
      <c r="L21" s="535"/>
      <c r="M21" s="535"/>
      <c r="N21" s="535"/>
      <c r="O21" s="535"/>
      <c r="P21" s="535"/>
      <c r="Q21" s="535"/>
      <c r="R21" s="535"/>
      <c r="S21" s="535"/>
      <c r="T21" s="100"/>
      <c r="U21" s="536"/>
      <c r="V21" s="537"/>
      <c r="W21" s="538"/>
      <c r="X21" s="564"/>
      <c r="Y21" s="565"/>
      <c r="Z21" s="565"/>
      <c r="AA21" s="565"/>
      <c r="AB21" s="565"/>
      <c r="AC21" s="565"/>
      <c r="AD21" s="565"/>
      <c r="AE21" s="565"/>
      <c r="AF21" s="565"/>
      <c r="AG21" s="565"/>
      <c r="AH21" s="565"/>
      <c r="AI21" s="565"/>
      <c r="AJ21" s="565"/>
      <c r="AK21" s="566"/>
    </row>
    <row r="22" spans="2:37" ht="15" customHeight="1" x14ac:dyDescent="0.15">
      <c r="C22" s="202" t="s">
        <v>33</v>
      </c>
      <c r="D22" s="202"/>
      <c r="E22" s="202"/>
      <c r="F22" s="202"/>
      <c r="G22" s="202"/>
      <c r="H22" s="202"/>
      <c r="I22" s="202"/>
      <c r="J22" s="202"/>
      <c r="K22" s="202"/>
      <c r="L22" s="202"/>
      <c r="M22" s="202"/>
      <c r="N22" s="202"/>
      <c r="O22" s="202"/>
      <c r="P22" s="202"/>
      <c r="Q22" s="202"/>
      <c r="R22" s="202"/>
      <c r="S22" s="202"/>
      <c r="T22" s="50"/>
      <c r="U22" s="59"/>
      <c r="V22" s="50"/>
    </row>
    <row r="23" spans="2:37" ht="9.75" customHeight="1" thickBot="1" x14ac:dyDescent="0.2">
      <c r="D23" s="50"/>
      <c r="E23" s="50"/>
      <c r="F23" s="50"/>
      <c r="G23" s="50"/>
      <c r="H23" s="50"/>
      <c r="I23" s="50"/>
      <c r="J23" s="50"/>
      <c r="K23" s="50"/>
      <c r="L23" s="50"/>
      <c r="M23" s="50"/>
      <c r="N23" s="50"/>
      <c r="O23" s="50"/>
      <c r="P23" s="50"/>
      <c r="Q23" s="50"/>
      <c r="R23" s="50"/>
      <c r="S23" s="50"/>
      <c r="T23" s="58"/>
      <c r="U23" s="58"/>
      <c r="V23" s="50"/>
    </row>
    <row r="24" spans="2:37" ht="21" customHeight="1" x14ac:dyDescent="0.15">
      <c r="B24" s="330" t="s">
        <v>17</v>
      </c>
      <c r="C24" s="331"/>
      <c r="D24" s="385" t="s">
        <v>18</v>
      </c>
      <c r="E24" s="386"/>
      <c r="F24" s="386"/>
      <c r="G24" s="386"/>
      <c r="H24" s="386"/>
      <c r="I24" s="386"/>
      <c r="J24" s="386"/>
      <c r="K24" s="386"/>
      <c r="L24" s="331"/>
      <c r="M24" s="385" t="s">
        <v>11</v>
      </c>
      <c r="N24" s="386"/>
      <c r="O24" s="386"/>
      <c r="P24" s="386"/>
      <c r="Q24" s="386"/>
      <c r="R24" s="331"/>
      <c r="S24" s="385" t="s">
        <v>19</v>
      </c>
      <c r="T24" s="386"/>
      <c r="U24" s="331"/>
      <c r="V24" s="385" t="s">
        <v>20</v>
      </c>
      <c r="W24" s="386"/>
      <c r="X24" s="386"/>
      <c r="Y24" s="386"/>
      <c r="Z24" s="386"/>
      <c r="AA24" s="331"/>
      <c r="AB24" s="385" t="s">
        <v>151</v>
      </c>
      <c r="AC24" s="386"/>
      <c r="AD24" s="386"/>
      <c r="AE24" s="386"/>
      <c r="AF24" s="387"/>
      <c r="AG24" s="188" t="s">
        <v>27</v>
      </c>
      <c r="AH24" s="219"/>
      <c r="AI24" s="220"/>
      <c r="AJ24" s="220"/>
      <c r="AK24" s="221"/>
    </row>
    <row r="25" spans="2:37" ht="21" customHeight="1" x14ac:dyDescent="0.15">
      <c r="B25" s="332"/>
      <c r="C25" s="333"/>
      <c r="D25" s="334" t="str">
        <f>'③【例】請求書　入力'!C28</f>
        <v>未取極分</v>
      </c>
      <c r="E25" s="334"/>
      <c r="F25" s="334"/>
      <c r="G25" s="334"/>
      <c r="H25" s="334"/>
      <c r="I25" s="334"/>
      <c r="J25" s="334"/>
      <c r="K25" s="334"/>
      <c r="L25" s="334"/>
      <c r="M25" s="447"/>
      <c r="N25" s="448"/>
      <c r="O25" s="448"/>
      <c r="P25" s="448"/>
      <c r="Q25" s="448"/>
      <c r="R25" s="448"/>
      <c r="S25" s="279" t="str">
        <f>IF(OR(M25=0,V25=0),"",V25/M25)</f>
        <v/>
      </c>
      <c r="T25" s="279"/>
      <c r="U25" s="279"/>
      <c r="V25" s="449"/>
      <c r="W25" s="450"/>
      <c r="X25" s="450"/>
      <c r="Y25" s="450"/>
      <c r="Z25" s="450"/>
      <c r="AA25" s="447"/>
      <c r="AB25" s="579"/>
      <c r="AC25" s="579"/>
      <c r="AD25" s="579"/>
      <c r="AE25" s="579"/>
      <c r="AF25" s="580"/>
      <c r="AG25" s="189"/>
      <c r="AH25" s="222"/>
      <c r="AI25" s="223"/>
      <c r="AJ25" s="223"/>
      <c r="AK25" s="224"/>
    </row>
    <row r="26" spans="2:37" ht="21" customHeight="1" x14ac:dyDescent="0.15">
      <c r="B26" s="337"/>
      <c r="C26" s="338"/>
      <c r="D26" s="334" t="str">
        <f>'③【例】請求書　入力'!C29</f>
        <v>7月分鉄板リース料</v>
      </c>
      <c r="E26" s="334"/>
      <c r="F26" s="334"/>
      <c r="G26" s="334"/>
      <c r="H26" s="334"/>
      <c r="I26" s="334"/>
      <c r="J26" s="334"/>
      <c r="K26" s="334"/>
      <c r="L26" s="334"/>
      <c r="M26" s="339"/>
      <c r="N26" s="340"/>
      <c r="O26" s="340"/>
      <c r="P26" s="340"/>
      <c r="Q26" s="340"/>
      <c r="R26" s="340"/>
      <c r="S26" s="279" t="str">
        <f>IF(OR(M26=0,V26=0),"",V26/M26)</f>
        <v/>
      </c>
      <c r="T26" s="279"/>
      <c r="U26" s="279"/>
      <c r="V26" s="567"/>
      <c r="W26" s="568"/>
      <c r="X26" s="568"/>
      <c r="Y26" s="568"/>
      <c r="Z26" s="568"/>
      <c r="AA26" s="339"/>
      <c r="AB26" s="445"/>
      <c r="AC26" s="445"/>
      <c r="AD26" s="445"/>
      <c r="AE26" s="445"/>
      <c r="AF26" s="446"/>
      <c r="AG26" s="189"/>
      <c r="AH26" s="222"/>
      <c r="AI26" s="223"/>
      <c r="AJ26" s="223"/>
      <c r="AK26" s="224"/>
    </row>
    <row r="27" spans="2:37" ht="21" customHeight="1" x14ac:dyDescent="0.15">
      <c r="B27" s="315">
        <f>'③【例】請求書　入力'!C30</f>
        <v>45108</v>
      </c>
      <c r="C27" s="316"/>
      <c r="D27" s="638" t="str">
        <f>'③【例】請求書　入力'!C31</f>
        <v>鉄板リース料</v>
      </c>
      <c r="E27" s="638"/>
      <c r="F27" s="638"/>
      <c r="G27" s="638"/>
      <c r="H27" s="638"/>
      <c r="I27" s="638"/>
      <c r="J27" s="638"/>
      <c r="K27" s="638"/>
      <c r="L27" s="638"/>
      <c r="M27" s="322">
        <f>'③【例】請求書　入力'!C32</f>
        <v>5000000</v>
      </c>
      <c r="N27" s="336"/>
      <c r="O27" s="336"/>
      <c r="P27" s="336"/>
      <c r="Q27" s="336"/>
      <c r="R27" s="336"/>
      <c r="S27" s="279">
        <f t="shared" ref="S27:S40" si="0">IF(OR(M27=0,V27=0),"",V27/M27)</f>
        <v>0.6</v>
      </c>
      <c r="T27" s="279"/>
      <c r="U27" s="279"/>
      <c r="V27" s="320">
        <f>'③【例】請求書　入力'!C33</f>
        <v>3000000</v>
      </c>
      <c r="W27" s="321"/>
      <c r="X27" s="321"/>
      <c r="Y27" s="321"/>
      <c r="Z27" s="321"/>
      <c r="AA27" s="322"/>
      <c r="AB27" s="323">
        <f>'③【例】請求書　入力'!C34</f>
        <v>0.1</v>
      </c>
      <c r="AC27" s="324"/>
      <c r="AD27" s="324"/>
      <c r="AE27" s="324"/>
      <c r="AF27" s="325"/>
      <c r="AG27" s="189"/>
      <c r="AH27" s="219"/>
      <c r="AI27" s="220"/>
      <c r="AJ27" s="220"/>
      <c r="AK27" s="221"/>
    </row>
    <row r="28" spans="2:37" ht="21" customHeight="1" x14ac:dyDescent="0.15">
      <c r="B28" s="315">
        <f>'③【例】請求書　入力'!C35</f>
        <v>45117</v>
      </c>
      <c r="C28" s="316"/>
      <c r="D28" s="335" t="str">
        <f>'③【例】請求書　入力'!C36</f>
        <v>スポーツ飲料（熱中症対策）</v>
      </c>
      <c r="E28" s="335"/>
      <c r="F28" s="335"/>
      <c r="G28" s="335"/>
      <c r="H28" s="335"/>
      <c r="I28" s="335"/>
      <c r="J28" s="335"/>
      <c r="K28" s="335"/>
      <c r="L28" s="335"/>
      <c r="M28" s="322">
        <f>'③【例】請求書　入力'!C37</f>
        <v>50000</v>
      </c>
      <c r="N28" s="336"/>
      <c r="O28" s="336"/>
      <c r="P28" s="336"/>
      <c r="Q28" s="336"/>
      <c r="R28" s="336"/>
      <c r="S28" s="279">
        <f t="shared" si="0"/>
        <v>1</v>
      </c>
      <c r="T28" s="279"/>
      <c r="U28" s="279"/>
      <c r="V28" s="320">
        <f>'③【例】請求書　入力'!C38</f>
        <v>50000</v>
      </c>
      <c r="W28" s="321"/>
      <c r="X28" s="321"/>
      <c r="Y28" s="321"/>
      <c r="Z28" s="321"/>
      <c r="AA28" s="322"/>
      <c r="AB28" s="323" t="str">
        <f>'③【例】請求書　入力'!C39</f>
        <v>8%(軽減税率)</v>
      </c>
      <c r="AC28" s="324"/>
      <c r="AD28" s="324"/>
      <c r="AE28" s="324"/>
      <c r="AF28" s="325"/>
      <c r="AG28" s="189"/>
      <c r="AH28" s="222"/>
      <c r="AI28" s="223"/>
      <c r="AJ28" s="223"/>
      <c r="AK28" s="224"/>
    </row>
    <row r="29" spans="2:37" ht="21" customHeight="1" x14ac:dyDescent="0.15">
      <c r="B29" s="315">
        <f>'③【例】請求書　入力'!C40</f>
        <v>45127</v>
      </c>
      <c r="C29" s="316"/>
      <c r="D29" s="335" t="str">
        <f>'③【例】請求書　入力'!C41</f>
        <v>軽油代</v>
      </c>
      <c r="E29" s="335"/>
      <c r="F29" s="335"/>
      <c r="G29" s="335"/>
      <c r="H29" s="335"/>
      <c r="I29" s="335"/>
      <c r="J29" s="335"/>
      <c r="K29" s="335"/>
      <c r="L29" s="335"/>
      <c r="M29" s="322">
        <f>'③【例】請求書　入力'!C42</f>
        <v>100000</v>
      </c>
      <c r="N29" s="336"/>
      <c r="O29" s="336"/>
      <c r="P29" s="336"/>
      <c r="Q29" s="336"/>
      <c r="R29" s="336"/>
      <c r="S29" s="279">
        <f t="shared" si="0"/>
        <v>0.3</v>
      </c>
      <c r="T29" s="279"/>
      <c r="U29" s="279"/>
      <c r="V29" s="320">
        <f>'③【例】請求書　入力'!C43</f>
        <v>30000</v>
      </c>
      <c r="W29" s="321"/>
      <c r="X29" s="321"/>
      <c r="Y29" s="321"/>
      <c r="Z29" s="321"/>
      <c r="AA29" s="322"/>
      <c r="AB29" s="323">
        <f>'③【例】請求書　入力'!C44</f>
        <v>0.1</v>
      </c>
      <c r="AC29" s="324"/>
      <c r="AD29" s="324"/>
      <c r="AE29" s="324"/>
      <c r="AF29" s="325"/>
      <c r="AG29" s="190"/>
      <c r="AH29" s="225"/>
      <c r="AI29" s="226"/>
      <c r="AJ29" s="226"/>
      <c r="AK29" s="227"/>
    </row>
    <row r="30" spans="2:37" ht="21" customHeight="1" x14ac:dyDescent="0.15">
      <c r="B30" s="315">
        <f>'③【例】請求書　入力'!C45</f>
        <v>45127</v>
      </c>
      <c r="C30" s="316"/>
      <c r="D30" s="335" t="str">
        <f>'③【例】請求書　入力'!C46</f>
        <v>軽油税</v>
      </c>
      <c r="E30" s="335"/>
      <c r="F30" s="335"/>
      <c r="G30" s="335"/>
      <c r="H30" s="335"/>
      <c r="I30" s="335"/>
      <c r="J30" s="335"/>
      <c r="K30" s="335"/>
      <c r="L30" s="335"/>
      <c r="M30" s="322">
        <f>'③【例】請求書　入力'!C47</f>
        <v>30000</v>
      </c>
      <c r="N30" s="336"/>
      <c r="O30" s="336"/>
      <c r="P30" s="336"/>
      <c r="Q30" s="336"/>
      <c r="R30" s="336"/>
      <c r="S30" s="279">
        <f t="shared" si="0"/>
        <v>0.3</v>
      </c>
      <c r="T30" s="279"/>
      <c r="U30" s="279"/>
      <c r="V30" s="320">
        <f>'③【例】請求書　入力'!C48</f>
        <v>9000</v>
      </c>
      <c r="W30" s="321"/>
      <c r="X30" s="321"/>
      <c r="Y30" s="321"/>
      <c r="Z30" s="321"/>
      <c r="AA30" s="322"/>
      <c r="AB30" s="323" t="str">
        <f>'③【例】請求書　入力'!C49</f>
        <v>非課税</v>
      </c>
      <c r="AC30" s="324"/>
      <c r="AD30" s="324"/>
      <c r="AE30" s="324"/>
      <c r="AF30" s="325"/>
      <c r="AG30" s="188" t="s">
        <v>28</v>
      </c>
      <c r="AH30" s="219"/>
      <c r="AI30" s="220"/>
      <c r="AJ30" s="220"/>
      <c r="AK30" s="221"/>
    </row>
    <row r="31" spans="2:37" ht="21" customHeight="1" x14ac:dyDescent="0.15">
      <c r="B31" s="315">
        <f>'③【例】請求書　入力'!C50</f>
        <v>0</v>
      </c>
      <c r="C31" s="316"/>
      <c r="D31" s="335">
        <f>'③【例】請求書　入力'!C51</f>
        <v>0</v>
      </c>
      <c r="E31" s="335"/>
      <c r="F31" s="335"/>
      <c r="G31" s="335"/>
      <c r="H31" s="335"/>
      <c r="I31" s="335"/>
      <c r="J31" s="335"/>
      <c r="K31" s="335"/>
      <c r="L31" s="335"/>
      <c r="M31" s="322">
        <f>'③【例】請求書　入力'!C52</f>
        <v>0</v>
      </c>
      <c r="N31" s="336"/>
      <c r="O31" s="336"/>
      <c r="P31" s="336"/>
      <c r="Q31" s="336"/>
      <c r="R31" s="336"/>
      <c r="S31" s="279" t="str">
        <f t="shared" si="0"/>
        <v/>
      </c>
      <c r="T31" s="279"/>
      <c r="U31" s="279"/>
      <c r="V31" s="320">
        <f>'③【例】請求書　入力'!C53</f>
        <v>0</v>
      </c>
      <c r="W31" s="321"/>
      <c r="X31" s="321"/>
      <c r="Y31" s="321"/>
      <c r="Z31" s="321"/>
      <c r="AA31" s="322"/>
      <c r="AB31" s="323">
        <f>'③【例】請求書　入力'!C54</f>
        <v>0</v>
      </c>
      <c r="AC31" s="324"/>
      <c r="AD31" s="324"/>
      <c r="AE31" s="324"/>
      <c r="AF31" s="325"/>
      <c r="AG31" s="189"/>
      <c r="AH31" s="222"/>
      <c r="AI31" s="223"/>
      <c r="AJ31" s="223"/>
      <c r="AK31" s="224"/>
    </row>
    <row r="32" spans="2:37" ht="21" customHeight="1" x14ac:dyDescent="0.15">
      <c r="B32" s="315">
        <f>'③【例】請求書　入力'!C55</f>
        <v>0</v>
      </c>
      <c r="C32" s="316"/>
      <c r="D32" s="335">
        <f>'③【例】請求書　入力'!C56</f>
        <v>0</v>
      </c>
      <c r="E32" s="335"/>
      <c r="F32" s="335"/>
      <c r="G32" s="335"/>
      <c r="H32" s="335"/>
      <c r="I32" s="335"/>
      <c r="J32" s="335"/>
      <c r="K32" s="335"/>
      <c r="L32" s="335"/>
      <c r="M32" s="322">
        <f>'③【例】請求書　入力'!C57</f>
        <v>0</v>
      </c>
      <c r="N32" s="336"/>
      <c r="O32" s="336"/>
      <c r="P32" s="336"/>
      <c r="Q32" s="336"/>
      <c r="R32" s="336"/>
      <c r="S32" s="279" t="str">
        <f t="shared" si="0"/>
        <v/>
      </c>
      <c r="T32" s="279"/>
      <c r="U32" s="279"/>
      <c r="V32" s="320">
        <f>'③【例】請求書　入力'!C58</f>
        <v>0</v>
      </c>
      <c r="W32" s="321"/>
      <c r="X32" s="321"/>
      <c r="Y32" s="321"/>
      <c r="Z32" s="321"/>
      <c r="AA32" s="322"/>
      <c r="AB32" s="323">
        <f>'③【例】請求書　入力'!C59</f>
        <v>0</v>
      </c>
      <c r="AC32" s="324"/>
      <c r="AD32" s="324"/>
      <c r="AE32" s="324"/>
      <c r="AF32" s="325"/>
      <c r="AG32" s="189"/>
      <c r="AH32" s="225"/>
      <c r="AI32" s="226"/>
      <c r="AJ32" s="226"/>
      <c r="AK32" s="227"/>
    </row>
    <row r="33" spans="2:37" ht="21" customHeight="1" x14ac:dyDescent="0.15">
      <c r="B33" s="315">
        <f>'③【例】請求書　入力'!C60</f>
        <v>0</v>
      </c>
      <c r="C33" s="316"/>
      <c r="D33" s="335">
        <f>'③【例】請求書　入力'!C61</f>
        <v>0</v>
      </c>
      <c r="E33" s="335"/>
      <c r="F33" s="335"/>
      <c r="G33" s="335"/>
      <c r="H33" s="335"/>
      <c r="I33" s="335"/>
      <c r="J33" s="335"/>
      <c r="K33" s="335"/>
      <c r="L33" s="335"/>
      <c r="M33" s="322">
        <f>'③【例】請求書　入力'!C62</f>
        <v>0</v>
      </c>
      <c r="N33" s="336"/>
      <c r="O33" s="336"/>
      <c r="P33" s="336"/>
      <c r="Q33" s="336"/>
      <c r="R33" s="336"/>
      <c r="S33" s="279" t="str">
        <f t="shared" si="0"/>
        <v/>
      </c>
      <c r="T33" s="279"/>
      <c r="U33" s="279"/>
      <c r="V33" s="320">
        <f>'③【例】請求書　入力'!C63</f>
        <v>0</v>
      </c>
      <c r="W33" s="321"/>
      <c r="X33" s="321"/>
      <c r="Y33" s="321"/>
      <c r="Z33" s="321"/>
      <c r="AA33" s="322"/>
      <c r="AB33" s="323">
        <f>'③【例】請求書　入力'!C64</f>
        <v>0</v>
      </c>
      <c r="AC33" s="324"/>
      <c r="AD33" s="324"/>
      <c r="AE33" s="324"/>
      <c r="AF33" s="325"/>
      <c r="AG33" s="189"/>
      <c r="AH33" s="222"/>
      <c r="AI33" s="223"/>
      <c r="AJ33" s="223"/>
      <c r="AK33" s="224"/>
    </row>
    <row r="34" spans="2:37" ht="21" customHeight="1" x14ac:dyDescent="0.15">
      <c r="B34" s="315">
        <f>'③【例】請求書　入力'!C65</f>
        <v>0</v>
      </c>
      <c r="C34" s="316"/>
      <c r="D34" s="335">
        <f>'③【例】請求書　入力'!C66</f>
        <v>0</v>
      </c>
      <c r="E34" s="335"/>
      <c r="F34" s="335"/>
      <c r="G34" s="335"/>
      <c r="H34" s="335"/>
      <c r="I34" s="335"/>
      <c r="J34" s="335"/>
      <c r="K34" s="335"/>
      <c r="L34" s="335"/>
      <c r="M34" s="322">
        <f>'③【例】請求書　入力'!C67</f>
        <v>0</v>
      </c>
      <c r="N34" s="336"/>
      <c r="O34" s="336"/>
      <c r="P34" s="336"/>
      <c r="Q34" s="336"/>
      <c r="R34" s="336"/>
      <c r="S34" s="279" t="str">
        <f t="shared" si="0"/>
        <v/>
      </c>
      <c r="T34" s="279"/>
      <c r="U34" s="279"/>
      <c r="V34" s="320">
        <f>'③【例】請求書　入力'!C68</f>
        <v>0</v>
      </c>
      <c r="W34" s="321"/>
      <c r="X34" s="321"/>
      <c r="Y34" s="321"/>
      <c r="Z34" s="321"/>
      <c r="AA34" s="322"/>
      <c r="AB34" s="323">
        <f>'③【例】請求書　入力'!C69</f>
        <v>0</v>
      </c>
      <c r="AC34" s="324"/>
      <c r="AD34" s="324"/>
      <c r="AE34" s="324"/>
      <c r="AF34" s="325"/>
      <c r="AG34" s="189"/>
      <c r="AH34" s="222"/>
      <c r="AI34" s="223"/>
      <c r="AJ34" s="223"/>
      <c r="AK34" s="224"/>
    </row>
    <row r="35" spans="2:37" ht="21" customHeight="1" x14ac:dyDescent="0.15">
      <c r="B35" s="315">
        <f>'③【例】請求書　入力'!C70</f>
        <v>0</v>
      </c>
      <c r="C35" s="316"/>
      <c r="D35" s="335">
        <f>'③【例】請求書　入力'!C71</f>
        <v>0</v>
      </c>
      <c r="E35" s="335"/>
      <c r="F35" s="335"/>
      <c r="G35" s="335"/>
      <c r="H35" s="335"/>
      <c r="I35" s="335"/>
      <c r="J35" s="335"/>
      <c r="K35" s="335"/>
      <c r="L35" s="335"/>
      <c r="M35" s="322">
        <f>'③【例】請求書　入力'!C72</f>
        <v>0</v>
      </c>
      <c r="N35" s="336"/>
      <c r="O35" s="336"/>
      <c r="P35" s="336"/>
      <c r="Q35" s="336"/>
      <c r="R35" s="336"/>
      <c r="S35" s="279" t="str">
        <f t="shared" si="0"/>
        <v/>
      </c>
      <c r="T35" s="279"/>
      <c r="U35" s="279"/>
      <c r="V35" s="320">
        <f>'③【例】請求書　入力'!C73</f>
        <v>0</v>
      </c>
      <c r="W35" s="321"/>
      <c r="X35" s="321"/>
      <c r="Y35" s="321"/>
      <c r="Z35" s="321"/>
      <c r="AA35" s="322"/>
      <c r="AB35" s="323">
        <f>'③【例】請求書　入力'!C74</f>
        <v>0</v>
      </c>
      <c r="AC35" s="324"/>
      <c r="AD35" s="324"/>
      <c r="AE35" s="324"/>
      <c r="AF35" s="325"/>
      <c r="AG35" s="190"/>
      <c r="AH35" s="225"/>
      <c r="AI35" s="226"/>
      <c r="AJ35" s="226"/>
      <c r="AK35" s="227"/>
    </row>
    <row r="36" spans="2:37" ht="21" customHeight="1" x14ac:dyDescent="0.15">
      <c r="B36" s="315">
        <f>'③【例】請求書　入力'!C75</f>
        <v>0</v>
      </c>
      <c r="C36" s="316"/>
      <c r="D36" s="335">
        <f>'③【例】請求書　入力'!C76</f>
        <v>0</v>
      </c>
      <c r="E36" s="335"/>
      <c r="F36" s="335"/>
      <c r="G36" s="335"/>
      <c r="H36" s="335"/>
      <c r="I36" s="335"/>
      <c r="J36" s="335"/>
      <c r="K36" s="335"/>
      <c r="L36" s="335"/>
      <c r="M36" s="322">
        <f>'③【例】請求書　入力'!C77</f>
        <v>0</v>
      </c>
      <c r="N36" s="336"/>
      <c r="O36" s="336"/>
      <c r="P36" s="336"/>
      <c r="Q36" s="336"/>
      <c r="R36" s="336"/>
      <c r="S36" s="279" t="str">
        <f t="shared" si="0"/>
        <v/>
      </c>
      <c r="T36" s="279"/>
      <c r="U36" s="279"/>
      <c r="V36" s="320">
        <f>'③【例】請求書　入力'!C78</f>
        <v>0</v>
      </c>
      <c r="W36" s="321"/>
      <c r="X36" s="321"/>
      <c r="Y36" s="321"/>
      <c r="Z36" s="321"/>
      <c r="AA36" s="322"/>
      <c r="AB36" s="323">
        <f>'③【例】請求書　入力'!C79</f>
        <v>0</v>
      </c>
      <c r="AC36" s="324"/>
      <c r="AD36" s="324"/>
      <c r="AE36" s="324"/>
      <c r="AF36" s="325"/>
      <c r="AG36" s="188" t="s">
        <v>29</v>
      </c>
      <c r="AH36" s="240"/>
      <c r="AI36" s="241"/>
      <c r="AJ36" s="241"/>
      <c r="AK36" s="242"/>
    </row>
    <row r="37" spans="2:37" ht="21" customHeight="1" x14ac:dyDescent="0.15">
      <c r="B37" s="315">
        <f>'③【例】請求書　入力'!C80</f>
        <v>0</v>
      </c>
      <c r="C37" s="316"/>
      <c r="D37" s="335">
        <f>'③【例】請求書　入力'!C81</f>
        <v>0</v>
      </c>
      <c r="E37" s="335"/>
      <c r="F37" s="335"/>
      <c r="G37" s="335"/>
      <c r="H37" s="335"/>
      <c r="I37" s="335"/>
      <c r="J37" s="335"/>
      <c r="K37" s="335"/>
      <c r="L37" s="335"/>
      <c r="M37" s="322">
        <f>'③【例】請求書　入力'!C82</f>
        <v>0</v>
      </c>
      <c r="N37" s="336"/>
      <c r="O37" s="336"/>
      <c r="P37" s="336"/>
      <c r="Q37" s="336"/>
      <c r="R37" s="336"/>
      <c r="S37" s="279" t="str">
        <f t="shared" si="0"/>
        <v/>
      </c>
      <c r="T37" s="279"/>
      <c r="U37" s="279"/>
      <c r="V37" s="320">
        <f>'③【例】請求書　入力'!C83</f>
        <v>0</v>
      </c>
      <c r="W37" s="321"/>
      <c r="X37" s="321"/>
      <c r="Y37" s="321"/>
      <c r="Z37" s="321"/>
      <c r="AA37" s="322"/>
      <c r="AB37" s="323">
        <f>'③【例】請求書　入力'!C84</f>
        <v>0</v>
      </c>
      <c r="AC37" s="324"/>
      <c r="AD37" s="324"/>
      <c r="AE37" s="324"/>
      <c r="AF37" s="325"/>
      <c r="AG37" s="189"/>
      <c r="AH37" s="240"/>
      <c r="AI37" s="241"/>
      <c r="AJ37" s="241"/>
      <c r="AK37" s="242"/>
    </row>
    <row r="38" spans="2:37" ht="21" customHeight="1" x14ac:dyDescent="0.15">
      <c r="B38" s="315">
        <f>'③【例】請求書　入力'!C85</f>
        <v>0</v>
      </c>
      <c r="C38" s="316"/>
      <c r="D38" s="335">
        <f>'③【例】請求書　入力'!C86</f>
        <v>0</v>
      </c>
      <c r="E38" s="335"/>
      <c r="F38" s="335"/>
      <c r="G38" s="335"/>
      <c r="H38" s="335"/>
      <c r="I38" s="335"/>
      <c r="J38" s="335"/>
      <c r="K38" s="335"/>
      <c r="L38" s="335"/>
      <c r="M38" s="322">
        <f>'③【例】請求書　入力'!C87</f>
        <v>0</v>
      </c>
      <c r="N38" s="336"/>
      <c r="O38" s="336"/>
      <c r="P38" s="336"/>
      <c r="Q38" s="336"/>
      <c r="R38" s="336"/>
      <c r="S38" s="279" t="str">
        <f t="shared" si="0"/>
        <v/>
      </c>
      <c r="T38" s="279"/>
      <c r="U38" s="279"/>
      <c r="V38" s="320">
        <f>'③【例】請求書　入力'!C88</f>
        <v>0</v>
      </c>
      <c r="W38" s="321"/>
      <c r="X38" s="321"/>
      <c r="Y38" s="321"/>
      <c r="Z38" s="321"/>
      <c r="AA38" s="322"/>
      <c r="AB38" s="323">
        <f>'③【例】請求書　入力'!C89</f>
        <v>0</v>
      </c>
      <c r="AC38" s="324"/>
      <c r="AD38" s="324"/>
      <c r="AE38" s="324"/>
      <c r="AF38" s="325"/>
      <c r="AG38" s="189"/>
      <c r="AH38" s="240"/>
      <c r="AI38" s="241"/>
      <c r="AJ38" s="241"/>
      <c r="AK38" s="242"/>
    </row>
    <row r="39" spans="2:37" ht="21" customHeight="1" x14ac:dyDescent="0.15">
      <c r="B39" s="315">
        <f>'③【例】請求書　入力'!C90</f>
        <v>0</v>
      </c>
      <c r="C39" s="316"/>
      <c r="D39" s="435">
        <f>'③【例】請求書　入力'!C91</f>
        <v>0</v>
      </c>
      <c r="E39" s="436"/>
      <c r="F39" s="436"/>
      <c r="G39" s="436"/>
      <c r="H39" s="436"/>
      <c r="I39" s="436"/>
      <c r="J39" s="436"/>
      <c r="K39" s="436"/>
      <c r="L39" s="437"/>
      <c r="M39" s="336">
        <f>'③【例】請求書　入力'!C92</f>
        <v>0</v>
      </c>
      <c r="N39" s="336"/>
      <c r="O39" s="336"/>
      <c r="P39" s="336"/>
      <c r="Q39" s="336"/>
      <c r="R39" s="336"/>
      <c r="S39" s="279" t="str">
        <f t="shared" si="0"/>
        <v/>
      </c>
      <c r="T39" s="279"/>
      <c r="U39" s="279"/>
      <c r="V39" s="320">
        <f>'③【例】請求書　入力'!C93</f>
        <v>0</v>
      </c>
      <c r="W39" s="321"/>
      <c r="X39" s="321"/>
      <c r="Y39" s="321"/>
      <c r="Z39" s="321"/>
      <c r="AA39" s="322"/>
      <c r="AB39" s="326">
        <f>'③【例】請求書　入力'!C94</f>
        <v>0</v>
      </c>
      <c r="AC39" s="326"/>
      <c r="AD39" s="326"/>
      <c r="AE39" s="326"/>
      <c r="AF39" s="327"/>
      <c r="AG39" s="189"/>
      <c r="AH39" s="240"/>
      <c r="AI39" s="241"/>
      <c r="AJ39" s="241"/>
      <c r="AK39" s="242"/>
    </row>
    <row r="40" spans="2:37" ht="21" customHeight="1" thickBot="1" x14ac:dyDescent="0.2">
      <c r="B40" s="351">
        <f>'③【例】請求書　入力'!C95</f>
        <v>0</v>
      </c>
      <c r="C40" s="352"/>
      <c r="D40" s="346">
        <f>'③【例】請求書　入力'!C96</f>
        <v>0</v>
      </c>
      <c r="E40" s="347"/>
      <c r="F40" s="347"/>
      <c r="G40" s="347"/>
      <c r="H40" s="347"/>
      <c r="I40" s="347"/>
      <c r="J40" s="347"/>
      <c r="K40" s="347"/>
      <c r="L40" s="348"/>
      <c r="M40" s="349">
        <f>'③【例】請求書　入力'!C97</f>
        <v>0</v>
      </c>
      <c r="N40" s="349"/>
      <c r="O40" s="349"/>
      <c r="P40" s="349"/>
      <c r="Q40" s="349"/>
      <c r="R40" s="349"/>
      <c r="S40" s="350" t="str">
        <f t="shared" si="0"/>
        <v/>
      </c>
      <c r="T40" s="350"/>
      <c r="U40" s="350"/>
      <c r="V40" s="353">
        <f>'③【例】請求書　入力'!C98</f>
        <v>0</v>
      </c>
      <c r="W40" s="354"/>
      <c r="X40" s="354"/>
      <c r="Y40" s="354"/>
      <c r="Z40" s="354"/>
      <c r="AA40" s="355"/>
      <c r="AB40" s="341">
        <f>'③【例】請求書　入力'!C99</f>
        <v>0</v>
      </c>
      <c r="AC40" s="342"/>
      <c r="AD40" s="342"/>
      <c r="AE40" s="342"/>
      <c r="AF40" s="343"/>
      <c r="AG40" s="189"/>
      <c r="AH40" s="240"/>
      <c r="AI40" s="241"/>
      <c r="AJ40" s="241"/>
      <c r="AK40" s="242"/>
    </row>
    <row r="41" spans="2:37" ht="21" customHeight="1" thickTop="1" x14ac:dyDescent="0.15">
      <c r="B41" s="121"/>
      <c r="C41" s="122"/>
      <c r="D41" s="233" t="s">
        <v>208</v>
      </c>
      <c r="E41" s="233"/>
      <c r="F41" s="233"/>
      <c r="G41" s="233"/>
      <c r="H41" s="233"/>
      <c r="I41" s="233"/>
      <c r="J41" s="233"/>
      <c r="K41" s="233"/>
      <c r="L41" s="233"/>
      <c r="M41" s="319">
        <f>SUMIF($AB$27:$AF$40,"10%",$M$27:$R$40)</f>
        <v>5100000</v>
      </c>
      <c r="N41" s="319"/>
      <c r="O41" s="319"/>
      <c r="P41" s="319"/>
      <c r="Q41" s="319"/>
      <c r="R41" s="319"/>
      <c r="S41" s="183">
        <f>IF(OR(M41=0,V41=0),"",V41/M41)</f>
        <v>0.59411764705882353</v>
      </c>
      <c r="T41" s="183"/>
      <c r="U41" s="183"/>
      <c r="V41" s="367">
        <f>SUMIF($AB$27:$AF$40,"10%",$V$27:$AA$40)</f>
        <v>3030000</v>
      </c>
      <c r="W41" s="368"/>
      <c r="X41" s="368"/>
      <c r="Y41" s="368"/>
      <c r="Z41" s="368"/>
      <c r="AA41" s="369"/>
      <c r="AB41" s="328"/>
      <c r="AC41" s="328"/>
      <c r="AD41" s="328"/>
      <c r="AE41" s="328"/>
      <c r="AF41" s="329"/>
      <c r="AG41" s="190"/>
      <c r="AH41" s="240"/>
      <c r="AI41" s="241"/>
      <c r="AJ41" s="241"/>
      <c r="AK41" s="242"/>
    </row>
    <row r="42" spans="2:37" ht="21" customHeight="1" x14ac:dyDescent="0.15">
      <c r="B42" s="344"/>
      <c r="C42" s="345"/>
      <c r="D42" s="233" t="s">
        <v>209</v>
      </c>
      <c r="E42" s="233"/>
      <c r="F42" s="233"/>
      <c r="G42" s="233"/>
      <c r="H42" s="233"/>
      <c r="I42" s="233"/>
      <c r="J42" s="233"/>
      <c r="K42" s="233"/>
      <c r="L42" s="233"/>
      <c r="M42" s="319">
        <f>SUMIF($AB$27:$AF$40,"8%",$M$27:$R$40)+SUMIF($AB$27:$AF$40,"8%(軽減税率)",$M$27:$R$40)</f>
        <v>50000</v>
      </c>
      <c r="N42" s="319"/>
      <c r="O42" s="319"/>
      <c r="P42" s="319"/>
      <c r="Q42" s="319"/>
      <c r="R42" s="319"/>
      <c r="S42" s="183">
        <f t="shared" ref="S42" si="1">IF(OR(M42=0,V42=0),"",V42/M42)</f>
        <v>1</v>
      </c>
      <c r="T42" s="183"/>
      <c r="U42" s="183"/>
      <c r="V42" s="319">
        <f>SUMIF($AB$27:$AF$40,"8%",$V$27:$AA$40)+SUMIF($AB$27:$AF$40,"8%(軽減税率)",$V$27:$AA$40)</f>
        <v>50000</v>
      </c>
      <c r="W42" s="319"/>
      <c r="X42" s="319"/>
      <c r="Y42" s="319"/>
      <c r="Z42" s="319"/>
      <c r="AA42" s="319"/>
      <c r="AB42" s="356">
        <v>0</v>
      </c>
      <c r="AC42" s="356"/>
      <c r="AD42" s="356"/>
      <c r="AE42" s="356"/>
      <c r="AF42" s="357"/>
      <c r="AG42" s="188" t="s">
        <v>30</v>
      </c>
      <c r="AH42" s="219"/>
      <c r="AI42" s="220"/>
      <c r="AJ42" s="220"/>
      <c r="AK42" s="221"/>
    </row>
    <row r="43" spans="2:37" ht="21" customHeight="1" x14ac:dyDescent="0.15">
      <c r="B43" s="332"/>
      <c r="C43" s="193"/>
      <c r="D43" s="194" t="s">
        <v>210</v>
      </c>
      <c r="E43" s="194"/>
      <c r="F43" s="194"/>
      <c r="G43" s="194"/>
      <c r="H43" s="194"/>
      <c r="I43" s="194"/>
      <c r="J43" s="194"/>
      <c r="K43" s="194"/>
      <c r="L43" s="194"/>
      <c r="M43" s="319">
        <f>SUMIF($AB$27:$AF$40,"非課税",$M$27:$R$40)</f>
        <v>30000</v>
      </c>
      <c r="N43" s="319"/>
      <c r="O43" s="319"/>
      <c r="P43" s="319"/>
      <c r="Q43" s="319"/>
      <c r="R43" s="319"/>
      <c r="S43" s="279">
        <f>IF(OR(M43=0,V43=0),"",V43/M43)</f>
        <v>0.3</v>
      </c>
      <c r="T43" s="279"/>
      <c r="U43" s="279"/>
      <c r="V43" s="319">
        <f>SUMIF($AB$27:$AF$40,"非課税",$V$27:$AA$40)</f>
        <v>9000</v>
      </c>
      <c r="W43" s="319"/>
      <c r="X43" s="319"/>
      <c r="Y43" s="319"/>
      <c r="Z43" s="319"/>
      <c r="AA43" s="319"/>
      <c r="AB43" s="438">
        <v>0</v>
      </c>
      <c r="AC43" s="438"/>
      <c r="AD43" s="438"/>
      <c r="AE43" s="438"/>
      <c r="AF43" s="441"/>
      <c r="AG43" s="189"/>
      <c r="AH43" s="222"/>
      <c r="AI43" s="223"/>
      <c r="AJ43" s="223"/>
      <c r="AK43" s="224"/>
    </row>
    <row r="44" spans="2:37" ht="21" customHeight="1" thickBot="1" x14ac:dyDescent="0.2">
      <c r="B44" s="184"/>
      <c r="C44" s="185"/>
      <c r="D44" s="550" t="s">
        <v>211</v>
      </c>
      <c r="E44" s="550"/>
      <c r="F44" s="550"/>
      <c r="G44" s="550"/>
      <c r="H44" s="550"/>
      <c r="I44" s="550"/>
      <c r="J44" s="550"/>
      <c r="K44" s="550"/>
      <c r="L44" s="550"/>
      <c r="M44" s="433">
        <f>SUM(M41:R43)</f>
        <v>5180000</v>
      </c>
      <c r="N44" s="433"/>
      <c r="O44" s="433"/>
      <c r="P44" s="433"/>
      <c r="Q44" s="433"/>
      <c r="R44" s="433"/>
      <c r="S44" s="236">
        <f>IF(OR(M44=0,V44=0),"",V44/M44)</f>
        <v>0.59633204633204628</v>
      </c>
      <c r="T44" s="236"/>
      <c r="U44" s="236"/>
      <c r="V44" s="433">
        <f>SUM(V41:AA43)</f>
        <v>3089000</v>
      </c>
      <c r="W44" s="433"/>
      <c r="X44" s="433"/>
      <c r="Y44" s="433"/>
      <c r="Z44" s="433"/>
      <c r="AA44" s="433"/>
      <c r="AB44" s="548"/>
      <c r="AC44" s="548"/>
      <c r="AD44" s="548"/>
      <c r="AE44" s="548"/>
      <c r="AF44" s="549"/>
      <c r="AG44" s="189"/>
      <c r="AH44" s="225"/>
      <c r="AI44" s="226"/>
      <c r="AJ44" s="226"/>
      <c r="AK44" s="227"/>
    </row>
    <row r="45" spans="2:37" ht="21" customHeight="1" x14ac:dyDescent="0.15">
      <c r="B45" s="232"/>
      <c r="C45" s="232"/>
      <c r="D45" s="233" t="s">
        <v>142</v>
      </c>
      <c r="E45" s="233"/>
      <c r="F45" s="233"/>
      <c r="G45" s="233"/>
      <c r="H45" s="233"/>
      <c r="I45" s="233"/>
      <c r="J45" s="233"/>
      <c r="K45" s="233"/>
      <c r="L45" s="233"/>
      <c r="M45" s="319">
        <f>M41*0.1</f>
        <v>510000</v>
      </c>
      <c r="N45" s="319"/>
      <c r="O45" s="319"/>
      <c r="P45" s="319"/>
      <c r="Q45" s="319"/>
      <c r="R45" s="319"/>
      <c r="S45" s="191"/>
      <c r="T45" s="191"/>
      <c r="U45" s="191"/>
      <c r="V45" s="319">
        <f>V41*0.1</f>
        <v>303000</v>
      </c>
      <c r="W45" s="319"/>
      <c r="X45" s="319"/>
      <c r="Y45" s="319"/>
      <c r="Z45" s="319"/>
      <c r="AA45" s="319"/>
      <c r="AB45" s="356">
        <v>0</v>
      </c>
      <c r="AC45" s="356"/>
      <c r="AD45" s="356"/>
      <c r="AE45" s="356"/>
      <c r="AF45" s="356"/>
      <c r="AG45" s="189"/>
      <c r="AH45" s="222"/>
      <c r="AI45" s="223"/>
      <c r="AJ45" s="223"/>
      <c r="AK45" s="224"/>
    </row>
    <row r="46" spans="2:37" ht="21" customHeight="1" x14ac:dyDescent="0.15">
      <c r="B46" s="193"/>
      <c r="C46" s="193"/>
      <c r="D46" s="194" t="s">
        <v>143</v>
      </c>
      <c r="E46" s="194"/>
      <c r="F46" s="194"/>
      <c r="G46" s="194"/>
      <c r="H46" s="194"/>
      <c r="I46" s="194"/>
      <c r="J46" s="194"/>
      <c r="K46" s="194"/>
      <c r="L46" s="194"/>
      <c r="M46" s="448">
        <f>M42*0.08</f>
        <v>4000</v>
      </c>
      <c r="N46" s="448"/>
      <c r="O46" s="448"/>
      <c r="P46" s="448"/>
      <c r="Q46" s="448"/>
      <c r="R46" s="448"/>
      <c r="S46" s="196"/>
      <c r="T46" s="196"/>
      <c r="U46" s="196"/>
      <c r="V46" s="448">
        <f>V42*0.08</f>
        <v>4000</v>
      </c>
      <c r="W46" s="448"/>
      <c r="X46" s="448"/>
      <c r="Y46" s="448"/>
      <c r="Z46" s="448"/>
      <c r="AA46" s="448"/>
      <c r="AB46" s="438">
        <v>0</v>
      </c>
      <c r="AC46" s="438"/>
      <c r="AD46" s="438"/>
      <c r="AE46" s="438"/>
      <c r="AF46" s="438"/>
      <c r="AG46" s="189"/>
      <c r="AH46" s="222"/>
      <c r="AI46" s="223"/>
      <c r="AJ46" s="223"/>
      <c r="AK46" s="224"/>
    </row>
    <row r="47" spans="2:37" ht="21" customHeight="1" x14ac:dyDescent="0.15">
      <c r="B47" s="228"/>
      <c r="C47" s="228"/>
      <c r="D47" s="229" t="s">
        <v>212</v>
      </c>
      <c r="E47" s="229"/>
      <c r="F47" s="229"/>
      <c r="G47" s="229"/>
      <c r="H47" s="229"/>
      <c r="I47" s="229"/>
      <c r="J47" s="229"/>
      <c r="K47" s="229"/>
      <c r="L47" s="229"/>
      <c r="M47" s="230">
        <f>SUM(M44:R46)</f>
        <v>5694000</v>
      </c>
      <c r="N47" s="230"/>
      <c r="O47" s="230"/>
      <c r="P47" s="230"/>
      <c r="Q47" s="230"/>
      <c r="R47" s="230"/>
      <c r="S47" s="637"/>
      <c r="T47" s="637"/>
      <c r="U47" s="637"/>
      <c r="V47" s="230">
        <f>SUM(V44:AA46)</f>
        <v>3396000</v>
      </c>
      <c r="W47" s="230"/>
      <c r="X47" s="230"/>
      <c r="Y47" s="230"/>
      <c r="Z47" s="230"/>
      <c r="AA47" s="230"/>
      <c r="AB47" s="440"/>
      <c r="AC47" s="440"/>
      <c r="AD47" s="440"/>
      <c r="AE47" s="440"/>
      <c r="AF47" s="440"/>
      <c r="AG47" s="190"/>
      <c r="AH47" s="225"/>
      <c r="AI47" s="226"/>
      <c r="AJ47" s="226"/>
      <c r="AK47" s="227"/>
    </row>
    <row r="48" spans="2:37" ht="21" customHeight="1" x14ac:dyDescent="0.15">
      <c r="D48" s="314" t="s">
        <v>144</v>
      </c>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row>
    <row r="49" spans="2:37" ht="21" customHeight="1" x14ac:dyDescent="0.15">
      <c r="B49" s="20"/>
    </row>
    <row r="50" spans="2:37" ht="21" customHeight="1" x14ac:dyDescent="0.15"/>
    <row r="51" spans="2:37" ht="27" customHeight="1" x14ac:dyDescent="0.15">
      <c r="D51" s="51" t="s">
        <v>1</v>
      </c>
      <c r="E51" s="313">
        <f>E2</f>
        <v>0</v>
      </c>
      <c r="F51" s="313"/>
      <c r="G51" s="313"/>
      <c r="H51" s="56" t="s">
        <v>2</v>
      </c>
      <c r="J51" s="278" t="s">
        <v>145</v>
      </c>
      <c r="K51" s="278"/>
      <c r="L51" s="278"/>
      <c r="M51" s="278"/>
      <c r="N51" s="278"/>
      <c r="O51" s="278"/>
      <c r="P51" s="278"/>
      <c r="Q51" s="278"/>
      <c r="R51" s="278"/>
      <c r="S51" s="8"/>
      <c r="T51" s="8"/>
      <c r="U51" s="9" t="s">
        <v>3</v>
      </c>
      <c r="V51" s="252" t="str">
        <f>IF($V$2="","",$V$2)</f>
        <v>23〇〇〇〇-〇〇</v>
      </c>
      <c r="W51" s="253"/>
      <c r="X51" s="253"/>
      <c r="Y51" s="253"/>
      <c r="Z51" s="253"/>
      <c r="AA51" s="253"/>
      <c r="AB51" s="253"/>
      <c r="AC51" s="253"/>
      <c r="AD51" s="253"/>
      <c r="AE51" s="253"/>
      <c r="AF51" s="253"/>
      <c r="AG51" s="254"/>
      <c r="AH51" s="65" t="s">
        <v>42</v>
      </c>
      <c r="AI51" s="267">
        <f>IF($AI$2="","",$AI$2)</f>
        <v>1</v>
      </c>
      <c r="AJ51" s="318"/>
      <c r="AK51" s="57" t="s">
        <v>41</v>
      </c>
    </row>
    <row r="52" spans="2:37" ht="10.5" customHeight="1" x14ac:dyDescent="0.15"/>
    <row r="53" spans="2:37" ht="27" customHeight="1" thickBot="1" x14ac:dyDescent="0.2">
      <c r="C53" s="10"/>
      <c r="D53" s="432" t="s">
        <v>0</v>
      </c>
      <c r="E53" s="432"/>
      <c r="F53" s="432"/>
      <c r="G53" s="432"/>
      <c r="H53" s="432"/>
      <c r="I53" s="432"/>
      <c r="J53" s="432"/>
      <c r="K53" s="432"/>
      <c r="L53" s="432"/>
      <c r="M53" s="432"/>
      <c r="N53" s="432"/>
      <c r="O53" s="432"/>
      <c r="P53" s="431" t="s">
        <v>4</v>
      </c>
      <c r="Q53" s="431"/>
      <c r="R53" s="431"/>
      <c r="S53" s="11"/>
      <c r="T53" s="11"/>
      <c r="U53" s="12" t="s">
        <v>5</v>
      </c>
      <c r="V53" s="248" t="str">
        <f>IF($V$4="","",$V$4)</f>
        <v>材料費</v>
      </c>
      <c r="W53" s="249"/>
      <c r="X53" s="249"/>
      <c r="Y53" s="249"/>
      <c r="Z53" s="249"/>
      <c r="AA53" s="249"/>
      <c r="AB53" s="249"/>
      <c r="AC53" s="249"/>
      <c r="AD53" s="250"/>
      <c r="AE53" s="9" t="s">
        <v>192</v>
      </c>
      <c r="AF53" s="248" t="str">
        <f>IF($AF$4="","",$AF$4)</f>
        <v>全損材料費</v>
      </c>
      <c r="AG53" s="249"/>
      <c r="AH53" s="249"/>
      <c r="AI53" s="249"/>
      <c r="AJ53" s="249"/>
      <c r="AK53" s="250"/>
    </row>
    <row r="54" spans="2:37" ht="15" customHeight="1" thickTop="1" x14ac:dyDescent="0.15">
      <c r="D54" s="296">
        <f>D5</f>
        <v>45284</v>
      </c>
      <c r="E54" s="296"/>
      <c r="F54" s="296"/>
      <c r="G54" s="296"/>
      <c r="H54" s="296"/>
      <c r="I54" s="296"/>
      <c r="J54" s="296"/>
      <c r="U54" s="101" t="s">
        <v>44</v>
      </c>
      <c r="V54" s="101"/>
      <c r="W54" s="101"/>
      <c r="X54" s="622" t="str">
        <f>$X$5</f>
        <v>4140</v>
      </c>
      <c r="Y54" s="623"/>
      <c r="Z54" s="101" t="s">
        <v>45</v>
      </c>
      <c r="AA54" s="101"/>
      <c r="AB54" s="101"/>
      <c r="AC54" s="101"/>
      <c r="AD54" s="622" t="str">
        <f>$AD$5</f>
        <v>0411</v>
      </c>
      <c r="AE54" s="623"/>
      <c r="AF54" s="101" t="s">
        <v>46</v>
      </c>
      <c r="AG54" s="101"/>
      <c r="AH54" s="101"/>
      <c r="AI54" s="101"/>
      <c r="AJ54" s="624" t="str">
        <f>$AJ$5</f>
        <v>000</v>
      </c>
      <c r="AK54" s="625"/>
    </row>
    <row r="55" spans="2:37" ht="15" customHeight="1" x14ac:dyDescent="0.15">
      <c r="D55" s="60"/>
      <c r="E55" s="60"/>
      <c r="F55" s="60"/>
      <c r="G55" s="60"/>
      <c r="H55" s="60"/>
      <c r="I55" s="60"/>
      <c r="J55" s="60"/>
      <c r="X55" s="102"/>
      <c r="Y55" s="102"/>
      <c r="AD55" s="102"/>
      <c r="AE55" s="102"/>
      <c r="AJ55" s="103"/>
      <c r="AK55" s="103"/>
    </row>
    <row r="56" spans="2:37" ht="15" customHeight="1" thickBot="1" x14ac:dyDescent="0.2">
      <c r="X56" s="288" t="s">
        <v>26</v>
      </c>
      <c r="Y56" s="288"/>
      <c r="Z56" s="288"/>
      <c r="AA56" s="288"/>
      <c r="AB56" s="288"/>
      <c r="AC56" s="251" t="str">
        <f>IF($AC$7="","",$AC$7)</f>
        <v>99999999</v>
      </c>
      <c r="AD56" s="251"/>
      <c r="AE56" s="251"/>
      <c r="AF56" s="251"/>
      <c r="AG56" s="251"/>
      <c r="AH56" s="251"/>
      <c r="AI56" s="251"/>
      <c r="AJ56" s="251"/>
      <c r="AK56" s="13" t="s">
        <v>6</v>
      </c>
    </row>
    <row r="57" spans="2:37" ht="18" customHeight="1" x14ac:dyDescent="0.15">
      <c r="B57" s="132" t="s">
        <v>7</v>
      </c>
      <c r="C57" s="297" t="str">
        <f>C8</f>
        <v>〇〇〇〇〇工事</v>
      </c>
      <c r="D57" s="298"/>
      <c r="E57" s="298"/>
      <c r="F57" s="298"/>
      <c r="G57" s="298"/>
      <c r="H57" s="298"/>
      <c r="I57" s="298"/>
      <c r="J57" s="298"/>
      <c r="K57" s="298"/>
      <c r="L57" s="298"/>
      <c r="M57" s="298"/>
      <c r="N57" s="298"/>
      <c r="O57" s="298"/>
      <c r="P57" s="298"/>
      <c r="Q57" s="298"/>
      <c r="R57" s="298"/>
      <c r="S57" s="299"/>
      <c r="T57" s="17"/>
      <c r="U57" s="477" t="s">
        <v>138</v>
      </c>
      <c r="V57" s="478"/>
      <c r="W57" s="479"/>
      <c r="X57" s="632" t="str">
        <f>X8</f>
        <v>T〇-〇〇〇〇-〇〇〇〇-〇〇〇〇</v>
      </c>
      <c r="Y57" s="633"/>
      <c r="Z57" s="633"/>
      <c r="AA57" s="633"/>
      <c r="AB57" s="633"/>
      <c r="AC57" s="633"/>
      <c r="AD57" s="633"/>
      <c r="AE57" s="633"/>
      <c r="AF57" s="633"/>
      <c r="AG57" s="633"/>
      <c r="AH57" s="633"/>
      <c r="AI57" s="633"/>
      <c r="AJ57" s="633"/>
      <c r="AK57" s="634"/>
    </row>
    <row r="58" spans="2:37" ht="18" customHeight="1" x14ac:dyDescent="0.15">
      <c r="B58" s="133"/>
      <c r="C58" s="300"/>
      <c r="D58" s="301"/>
      <c r="E58" s="301"/>
      <c r="F58" s="301"/>
      <c r="G58" s="301"/>
      <c r="H58" s="301"/>
      <c r="I58" s="301"/>
      <c r="J58" s="301"/>
      <c r="K58" s="301"/>
      <c r="L58" s="301"/>
      <c r="M58" s="301"/>
      <c r="N58" s="301"/>
      <c r="O58" s="301"/>
      <c r="P58" s="301"/>
      <c r="Q58" s="301"/>
      <c r="R58" s="301"/>
      <c r="S58" s="302"/>
      <c r="T58" s="17"/>
      <c r="U58" s="483" t="s">
        <v>139</v>
      </c>
      <c r="V58" s="484"/>
      <c r="W58" s="485"/>
      <c r="X58" s="635" t="s">
        <v>112</v>
      </c>
      <c r="Y58" s="636"/>
      <c r="Z58" s="595" t="str">
        <f>Z9</f>
        <v>980-0811</v>
      </c>
      <c r="AA58" s="595"/>
      <c r="AB58" s="595"/>
      <c r="AC58" s="595"/>
      <c r="AD58" s="595"/>
      <c r="AE58" s="595"/>
      <c r="AF58" s="595"/>
      <c r="AG58" s="595"/>
      <c r="AH58" s="595"/>
      <c r="AI58" s="595"/>
      <c r="AJ58" s="595"/>
      <c r="AK58" s="596"/>
    </row>
    <row r="59" spans="2:37" ht="18" customHeight="1" thickBot="1" x14ac:dyDescent="0.2">
      <c r="B59" s="134"/>
      <c r="C59" s="303"/>
      <c r="D59" s="304"/>
      <c r="E59" s="304"/>
      <c r="F59" s="304"/>
      <c r="G59" s="304"/>
      <c r="H59" s="304"/>
      <c r="I59" s="304"/>
      <c r="J59" s="304"/>
      <c r="K59" s="304"/>
      <c r="L59" s="304"/>
      <c r="M59" s="304"/>
      <c r="N59" s="304"/>
      <c r="O59" s="304"/>
      <c r="P59" s="304"/>
      <c r="Q59" s="304"/>
      <c r="R59" s="304"/>
      <c r="S59" s="305"/>
      <c r="T59" s="17"/>
      <c r="U59" s="483"/>
      <c r="V59" s="484"/>
      <c r="W59" s="485"/>
      <c r="X59" s="597" t="str">
        <f>X10</f>
        <v>仙台市青葉区一番町〇-〇-〇　〇〇ビル〇F</v>
      </c>
      <c r="Y59" s="598"/>
      <c r="Z59" s="598"/>
      <c r="AA59" s="598"/>
      <c r="AB59" s="598"/>
      <c r="AC59" s="598"/>
      <c r="AD59" s="598"/>
      <c r="AE59" s="598"/>
      <c r="AF59" s="598"/>
      <c r="AG59" s="598"/>
      <c r="AH59" s="598"/>
      <c r="AI59" s="598"/>
      <c r="AJ59" s="598"/>
      <c r="AK59" s="599"/>
    </row>
    <row r="60" spans="2:37" ht="18" customHeight="1" thickBot="1" x14ac:dyDescent="0.2">
      <c r="K60" s="64"/>
      <c r="M60" s="14"/>
      <c r="Q60" s="14"/>
      <c r="U60" s="93"/>
      <c r="V60" s="94"/>
      <c r="W60" s="95"/>
      <c r="X60" s="597"/>
      <c r="Y60" s="598"/>
      <c r="Z60" s="598"/>
      <c r="AA60" s="598"/>
      <c r="AB60" s="598"/>
      <c r="AC60" s="598"/>
      <c r="AD60" s="598"/>
      <c r="AE60" s="598"/>
      <c r="AF60" s="598"/>
      <c r="AG60" s="598"/>
      <c r="AH60" s="598"/>
      <c r="AI60" s="598"/>
      <c r="AJ60" s="598"/>
      <c r="AK60" s="599"/>
    </row>
    <row r="61" spans="2:37" ht="10.5" customHeight="1" x14ac:dyDescent="0.15">
      <c r="B61" s="205" t="s">
        <v>31</v>
      </c>
      <c r="C61" s="206"/>
      <c r="D61" s="206"/>
      <c r="E61" s="206"/>
      <c r="F61" s="206"/>
      <c r="G61" s="206"/>
      <c r="H61" s="206"/>
      <c r="I61" s="207"/>
      <c r="J61" s="211">
        <f>J12</f>
        <v>3396000</v>
      </c>
      <c r="K61" s="212"/>
      <c r="L61" s="212"/>
      <c r="M61" s="212"/>
      <c r="N61" s="212"/>
      <c r="O61" s="212"/>
      <c r="P61" s="212"/>
      <c r="Q61" s="212"/>
      <c r="R61" s="212"/>
      <c r="S61" s="213"/>
      <c r="T61" s="63"/>
      <c r="U61" s="545" t="s">
        <v>140</v>
      </c>
      <c r="V61" s="546"/>
      <c r="W61" s="547"/>
      <c r="X61" s="626" t="str">
        <f>X12</f>
        <v>〇〇株式会社</v>
      </c>
      <c r="Y61" s="627"/>
      <c r="Z61" s="627"/>
      <c r="AA61" s="627"/>
      <c r="AB61" s="627"/>
      <c r="AC61" s="627"/>
      <c r="AD61" s="627"/>
      <c r="AE61" s="627"/>
      <c r="AF61" s="627"/>
      <c r="AG61" s="627"/>
      <c r="AH61" s="627"/>
      <c r="AI61" s="627"/>
      <c r="AJ61" s="628"/>
      <c r="AK61" s="629"/>
    </row>
    <row r="62" spans="2:37" ht="18" customHeight="1" thickBot="1" x14ac:dyDescent="0.2">
      <c r="B62" s="208"/>
      <c r="C62" s="209"/>
      <c r="D62" s="209"/>
      <c r="E62" s="209"/>
      <c r="F62" s="209"/>
      <c r="G62" s="209"/>
      <c r="H62" s="209"/>
      <c r="I62" s="210"/>
      <c r="J62" s="214"/>
      <c r="K62" s="215"/>
      <c r="L62" s="215"/>
      <c r="M62" s="215"/>
      <c r="N62" s="215"/>
      <c r="O62" s="215"/>
      <c r="P62" s="215"/>
      <c r="Q62" s="215"/>
      <c r="R62" s="215"/>
      <c r="S62" s="216"/>
      <c r="T62" s="18"/>
      <c r="U62" s="545"/>
      <c r="V62" s="546"/>
      <c r="W62" s="547"/>
      <c r="X62" s="626"/>
      <c r="Y62" s="627"/>
      <c r="Z62" s="627"/>
      <c r="AA62" s="627"/>
      <c r="AB62" s="627"/>
      <c r="AC62" s="627"/>
      <c r="AD62" s="627"/>
      <c r="AE62" s="627"/>
      <c r="AF62" s="627"/>
      <c r="AG62" s="627"/>
      <c r="AH62" s="627"/>
      <c r="AI62" s="627"/>
      <c r="AJ62" s="470" t="s">
        <v>8</v>
      </c>
      <c r="AK62" s="471"/>
    </row>
    <row r="63" spans="2:37" ht="18" customHeight="1" x14ac:dyDescent="0.15">
      <c r="U63" s="530" t="s">
        <v>141</v>
      </c>
      <c r="V63" s="531"/>
      <c r="W63" s="532"/>
      <c r="X63" s="630" t="str">
        <f>X14</f>
        <v>代表取締役社長　〇〇 〇〇</v>
      </c>
      <c r="Y63" s="631"/>
      <c r="Z63" s="631"/>
      <c r="AA63" s="631"/>
      <c r="AB63" s="631"/>
      <c r="AC63" s="631"/>
      <c r="AD63" s="631"/>
      <c r="AE63" s="631"/>
      <c r="AF63" s="631"/>
      <c r="AG63" s="631"/>
      <c r="AH63" s="631"/>
      <c r="AI63" s="631"/>
      <c r="AJ63" s="472"/>
      <c r="AK63" s="473"/>
    </row>
    <row r="64" spans="2:37" ht="21" customHeight="1" thickBot="1" x14ac:dyDescent="0.2">
      <c r="B64" s="428" t="s">
        <v>9</v>
      </c>
      <c r="C64" s="280" t="s">
        <v>10</v>
      </c>
      <c r="D64" s="281"/>
      <c r="E64" s="282" t="s">
        <v>11</v>
      </c>
      <c r="F64" s="282"/>
      <c r="G64" s="282"/>
      <c r="H64" s="282"/>
      <c r="I64" s="283"/>
      <c r="J64" s="272">
        <f>J15</f>
        <v>5694000</v>
      </c>
      <c r="K64" s="273"/>
      <c r="L64" s="273"/>
      <c r="M64" s="273"/>
      <c r="N64" s="273"/>
      <c r="O64" s="273"/>
      <c r="P64" s="273"/>
      <c r="Q64" s="273"/>
      <c r="R64" s="273"/>
      <c r="S64" s="274"/>
      <c r="T64" s="19"/>
      <c r="U64" s="499" t="s">
        <v>34</v>
      </c>
      <c r="V64" s="500"/>
      <c r="W64" s="501"/>
      <c r="X64" s="618" t="str">
        <f>X15</f>
        <v>***-***-****</v>
      </c>
      <c r="Y64" s="601"/>
      <c r="Z64" s="601"/>
      <c r="AA64" s="601"/>
      <c r="AB64" s="601"/>
      <c r="AC64" s="619"/>
      <c r="AD64" s="464" t="s">
        <v>35</v>
      </c>
      <c r="AE64" s="465"/>
      <c r="AF64" s="600" t="str">
        <f>AF15</f>
        <v>***-***-****</v>
      </c>
      <c r="AG64" s="601"/>
      <c r="AH64" s="601"/>
      <c r="AI64" s="601"/>
      <c r="AJ64" s="601"/>
      <c r="AK64" s="602"/>
    </row>
    <row r="65" spans="2:37" ht="7.5" customHeight="1" x14ac:dyDescent="0.15">
      <c r="B65" s="429"/>
      <c r="C65" s="406" t="s">
        <v>12</v>
      </c>
      <c r="D65" s="407"/>
      <c r="E65" s="398" t="s">
        <v>13</v>
      </c>
      <c r="F65" s="398"/>
      <c r="G65" s="398"/>
      <c r="H65" s="398"/>
      <c r="I65" s="399"/>
      <c r="J65" s="603">
        <f>IF(ISNUMBER(J16),J16,"")</f>
        <v>1100000</v>
      </c>
      <c r="K65" s="604"/>
      <c r="L65" s="604"/>
      <c r="M65" s="604"/>
      <c r="N65" s="604"/>
      <c r="O65" s="604"/>
      <c r="P65" s="604"/>
      <c r="Q65" s="604"/>
      <c r="R65" s="604"/>
      <c r="S65" s="605"/>
      <c r="T65" s="55"/>
      <c r="U65" s="527" t="s">
        <v>25</v>
      </c>
      <c r="V65" s="528"/>
      <c r="W65" s="529"/>
      <c r="X65" s="612" t="str">
        <f>X16</f>
        <v>七十七</v>
      </c>
      <c r="Y65" s="613"/>
      <c r="Z65" s="613"/>
      <c r="AA65" s="613"/>
      <c r="AB65" s="613"/>
      <c r="AC65" s="569" t="s">
        <v>38</v>
      </c>
      <c r="AD65" s="570"/>
      <c r="AE65" s="616" t="str">
        <f>AE16</f>
        <v>本店営業部</v>
      </c>
      <c r="AF65" s="613"/>
      <c r="AG65" s="613"/>
      <c r="AH65" s="613"/>
      <c r="AI65" s="613"/>
      <c r="AJ65" s="569" t="s">
        <v>39</v>
      </c>
      <c r="AK65" s="581"/>
    </row>
    <row r="66" spans="2:37" ht="7.5" customHeight="1" x14ac:dyDescent="0.15">
      <c r="B66" s="429"/>
      <c r="C66" s="408"/>
      <c r="D66" s="409"/>
      <c r="E66" s="412"/>
      <c r="F66" s="412"/>
      <c r="G66" s="412"/>
      <c r="H66" s="412"/>
      <c r="I66" s="413"/>
      <c r="J66" s="606"/>
      <c r="K66" s="607"/>
      <c r="L66" s="607"/>
      <c r="M66" s="607"/>
      <c r="N66" s="607"/>
      <c r="O66" s="607"/>
      <c r="P66" s="607"/>
      <c r="Q66" s="607"/>
      <c r="R66" s="607"/>
      <c r="S66" s="608"/>
      <c r="T66" s="55"/>
      <c r="U66" s="483"/>
      <c r="V66" s="484"/>
      <c r="W66" s="485"/>
      <c r="X66" s="614"/>
      <c r="Y66" s="615"/>
      <c r="Z66" s="615"/>
      <c r="AA66" s="615"/>
      <c r="AB66" s="615"/>
      <c r="AC66" s="571"/>
      <c r="AD66" s="572"/>
      <c r="AE66" s="617"/>
      <c r="AF66" s="615"/>
      <c r="AG66" s="615"/>
      <c r="AH66" s="615"/>
      <c r="AI66" s="615"/>
      <c r="AJ66" s="571"/>
      <c r="AK66" s="582"/>
    </row>
    <row r="67" spans="2:37" ht="7.5" customHeight="1" thickBot="1" x14ac:dyDescent="0.2">
      <c r="B67" s="429"/>
      <c r="C67" s="410"/>
      <c r="D67" s="411"/>
      <c r="E67" s="414"/>
      <c r="F67" s="414"/>
      <c r="G67" s="414"/>
      <c r="H67" s="414"/>
      <c r="I67" s="415"/>
      <c r="J67" s="609"/>
      <c r="K67" s="610"/>
      <c r="L67" s="610"/>
      <c r="M67" s="610"/>
      <c r="N67" s="610"/>
      <c r="O67" s="610"/>
      <c r="P67" s="610"/>
      <c r="Q67" s="610"/>
      <c r="R67" s="610"/>
      <c r="S67" s="611"/>
      <c r="T67" s="55"/>
      <c r="U67" s="483"/>
      <c r="V67" s="484"/>
      <c r="W67" s="485"/>
      <c r="X67" s="620">
        <f>X18</f>
        <v>1</v>
      </c>
      <c r="Y67" s="553" t="str">
        <f>IF(X67=2,"――","1.普通")</f>
        <v>1.普通</v>
      </c>
      <c r="Z67" s="554"/>
      <c r="AA67" s="555"/>
      <c r="AB67" s="553" t="str">
        <f>IF(X67=1,"――","2.当座")</f>
        <v>――</v>
      </c>
      <c r="AC67" s="554"/>
      <c r="AD67" s="555"/>
      <c r="AE67" s="451" t="s">
        <v>37</v>
      </c>
      <c r="AF67" s="554" t="str">
        <f>AF18</f>
        <v>1234567</v>
      </c>
      <c r="AG67" s="554"/>
      <c r="AH67" s="554"/>
      <c r="AI67" s="554"/>
      <c r="AJ67" s="554"/>
      <c r="AK67" s="587"/>
    </row>
    <row r="68" spans="2:37" ht="10.5" customHeight="1" x14ac:dyDescent="0.15">
      <c r="B68" s="429"/>
      <c r="C68" s="425" t="s">
        <v>14</v>
      </c>
      <c r="D68" s="407"/>
      <c r="E68" s="398" t="s">
        <v>32</v>
      </c>
      <c r="F68" s="398"/>
      <c r="G68" s="398"/>
      <c r="H68" s="398"/>
      <c r="I68" s="399"/>
      <c r="J68" s="434">
        <f>J19</f>
        <v>3396000</v>
      </c>
      <c r="K68" s="136"/>
      <c r="L68" s="136"/>
      <c r="M68" s="136"/>
      <c r="N68" s="136"/>
      <c r="O68" s="136"/>
      <c r="P68" s="136"/>
      <c r="Q68" s="136"/>
      <c r="R68" s="136"/>
      <c r="S68" s="137"/>
      <c r="T68" s="18"/>
      <c r="U68" s="530"/>
      <c r="V68" s="531"/>
      <c r="W68" s="532"/>
      <c r="X68" s="621"/>
      <c r="Y68" s="556"/>
      <c r="Z68" s="557"/>
      <c r="AA68" s="558"/>
      <c r="AB68" s="556"/>
      <c r="AC68" s="557"/>
      <c r="AD68" s="558"/>
      <c r="AE68" s="452"/>
      <c r="AF68" s="557"/>
      <c r="AG68" s="557"/>
      <c r="AH68" s="557"/>
      <c r="AI68" s="557"/>
      <c r="AJ68" s="557"/>
      <c r="AK68" s="588"/>
    </row>
    <row r="69" spans="2:37" ht="10.5" customHeight="1" x14ac:dyDescent="0.15">
      <c r="B69" s="429"/>
      <c r="C69" s="426"/>
      <c r="D69" s="427"/>
      <c r="E69" s="400"/>
      <c r="F69" s="400"/>
      <c r="G69" s="400"/>
      <c r="H69" s="400"/>
      <c r="I69" s="401"/>
      <c r="J69" s="138"/>
      <c r="K69" s="139"/>
      <c r="L69" s="139"/>
      <c r="M69" s="139"/>
      <c r="N69" s="139"/>
      <c r="O69" s="139"/>
      <c r="P69" s="139"/>
      <c r="Q69" s="139"/>
      <c r="R69" s="139"/>
      <c r="S69" s="140"/>
      <c r="T69" s="18"/>
      <c r="U69" s="527" t="s">
        <v>36</v>
      </c>
      <c r="V69" s="528"/>
      <c r="W69" s="529"/>
      <c r="X69" s="589" t="str">
        <f>X20</f>
        <v>〇〇〇〇（カ</v>
      </c>
      <c r="Y69" s="590"/>
      <c r="Z69" s="590"/>
      <c r="AA69" s="590"/>
      <c r="AB69" s="590"/>
      <c r="AC69" s="590"/>
      <c r="AD69" s="590"/>
      <c r="AE69" s="590"/>
      <c r="AF69" s="590"/>
      <c r="AG69" s="590"/>
      <c r="AH69" s="590"/>
      <c r="AI69" s="590"/>
      <c r="AJ69" s="590"/>
      <c r="AK69" s="591"/>
    </row>
    <row r="70" spans="2:37" ht="21" customHeight="1" thickBot="1" x14ac:dyDescent="0.2">
      <c r="B70" s="430"/>
      <c r="C70" s="217" t="s">
        <v>15</v>
      </c>
      <c r="D70" s="218"/>
      <c r="E70" s="155" t="s">
        <v>16</v>
      </c>
      <c r="F70" s="155"/>
      <c r="G70" s="155"/>
      <c r="H70" s="155"/>
      <c r="I70" s="156"/>
      <c r="J70" s="275">
        <f>J21</f>
        <v>1198000</v>
      </c>
      <c r="K70" s="276"/>
      <c r="L70" s="276"/>
      <c r="M70" s="276"/>
      <c r="N70" s="276"/>
      <c r="O70" s="276"/>
      <c r="P70" s="276"/>
      <c r="Q70" s="276"/>
      <c r="R70" s="276"/>
      <c r="S70" s="277"/>
      <c r="T70" s="18"/>
      <c r="U70" s="536"/>
      <c r="V70" s="537"/>
      <c r="W70" s="538"/>
      <c r="X70" s="592"/>
      <c r="Y70" s="593"/>
      <c r="Z70" s="593"/>
      <c r="AA70" s="593"/>
      <c r="AB70" s="593"/>
      <c r="AC70" s="593"/>
      <c r="AD70" s="593"/>
      <c r="AE70" s="593"/>
      <c r="AF70" s="593"/>
      <c r="AG70" s="593"/>
      <c r="AH70" s="593"/>
      <c r="AI70" s="593"/>
      <c r="AJ70" s="593"/>
      <c r="AK70" s="594"/>
    </row>
    <row r="71" spans="2:37" ht="15" customHeight="1" x14ac:dyDescent="0.15">
      <c r="C71" s="202" t="s">
        <v>33</v>
      </c>
      <c r="D71" s="202"/>
      <c r="E71" s="202"/>
      <c r="F71" s="202"/>
      <c r="G71" s="202"/>
      <c r="H71" s="202"/>
      <c r="I71" s="202"/>
      <c r="J71" s="202"/>
      <c r="K71" s="202"/>
      <c r="L71" s="202"/>
      <c r="M71" s="202"/>
      <c r="N71" s="202"/>
      <c r="O71" s="202"/>
      <c r="P71" s="202"/>
      <c r="Q71" s="202"/>
      <c r="R71" s="202"/>
      <c r="S71" s="202"/>
      <c r="T71" s="50"/>
      <c r="U71" s="50"/>
      <c r="V71" s="50"/>
    </row>
    <row r="72" spans="2:37" ht="9.75" customHeight="1" thickBot="1" x14ac:dyDescent="0.2">
      <c r="D72" s="50"/>
      <c r="E72" s="50"/>
      <c r="F72" s="50"/>
      <c r="G72" s="50"/>
      <c r="H72" s="50"/>
      <c r="I72" s="50"/>
      <c r="J72" s="50"/>
      <c r="K72" s="50"/>
      <c r="L72" s="50"/>
      <c r="M72" s="50"/>
      <c r="N72" s="50"/>
      <c r="O72" s="50"/>
      <c r="P72" s="50"/>
      <c r="Q72" s="50"/>
      <c r="R72" s="50"/>
      <c r="S72" s="50"/>
      <c r="T72" s="50"/>
      <c r="U72" s="50"/>
      <c r="V72" s="50"/>
    </row>
    <row r="73" spans="2:37" ht="21" customHeight="1" x14ac:dyDescent="0.15">
      <c r="B73" s="330" t="s">
        <v>17</v>
      </c>
      <c r="C73" s="331"/>
      <c r="D73" s="385" t="s">
        <v>18</v>
      </c>
      <c r="E73" s="386"/>
      <c r="F73" s="386"/>
      <c r="G73" s="386"/>
      <c r="H73" s="386"/>
      <c r="I73" s="386"/>
      <c r="J73" s="386"/>
      <c r="K73" s="386"/>
      <c r="L73" s="331"/>
      <c r="M73" s="385" t="s">
        <v>11</v>
      </c>
      <c r="N73" s="386"/>
      <c r="O73" s="386"/>
      <c r="P73" s="386"/>
      <c r="Q73" s="386"/>
      <c r="R73" s="331"/>
      <c r="S73" s="385" t="s">
        <v>19</v>
      </c>
      <c r="T73" s="386"/>
      <c r="U73" s="331"/>
      <c r="V73" s="385" t="s">
        <v>20</v>
      </c>
      <c r="W73" s="386"/>
      <c r="X73" s="386"/>
      <c r="Y73" s="386"/>
      <c r="Z73" s="386"/>
      <c r="AA73" s="331"/>
      <c r="AB73" s="385" t="s">
        <v>151</v>
      </c>
      <c r="AC73" s="386"/>
      <c r="AD73" s="386"/>
      <c r="AE73" s="386"/>
      <c r="AF73" s="387"/>
      <c r="AG73" s="237" t="s">
        <v>27</v>
      </c>
      <c r="AH73" s="219"/>
      <c r="AI73" s="220"/>
      <c r="AJ73" s="220"/>
      <c r="AK73" s="221"/>
    </row>
    <row r="74" spans="2:37" ht="21" customHeight="1" x14ac:dyDescent="0.15">
      <c r="B74" s="177">
        <f t="shared" ref="B74:B89" si="2">B25</f>
        <v>0</v>
      </c>
      <c r="C74" s="178"/>
      <c r="D74" s="123" t="str">
        <f t="shared" ref="D74:D89" si="3">D25</f>
        <v>未取極分</v>
      </c>
      <c r="E74" s="124"/>
      <c r="F74" s="124"/>
      <c r="G74" s="124"/>
      <c r="H74" s="124"/>
      <c r="I74" s="124"/>
      <c r="J74" s="124"/>
      <c r="K74" s="124"/>
      <c r="L74" s="125"/>
      <c r="M74" s="126">
        <f t="shared" ref="M74:M90" si="4">M25</f>
        <v>0</v>
      </c>
      <c r="N74" s="127"/>
      <c r="O74" s="127"/>
      <c r="P74" s="127"/>
      <c r="Q74" s="127"/>
      <c r="R74" s="128"/>
      <c r="S74" s="129" t="str">
        <f t="shared" ref="S74:S93" si="5">S25</f>
        <v/>
      </c>
      <c r="T74" s="130"/>
      <c r="U74" s="131"/>
      <c r="V74" s="171" t="str">
        <f t="shared" ref="V74:V87" si="6">IF(ISNUMBER(V25),V25,"")</f>
        <v/>
      </c>
      <c r="W74" s="172"/>
      <c r="X74" s="172"/>
      <c r="Y74" s="172"/>
      <c r="Z74" s="172"/>
      <c r="AA74" s="173"/>
      <c r="AB74" s="382">
        <f t="shared" ref="AB74:AB89" si="7">AB25</f>
        <v>0</v>
      </c>
      <c r="AC74" s="383"/>
      <c r="AD74" s="383"/>
      <c r="AE74" s="383"/>
      <c r="AF74" s="384"/>
      <c r="AG74" s="238"/>
      <c r="AH74" s="222"/>
      <c r="AI74" s="223"/>
      <c r="AJ74" s="223"/>
      <c r="AK74" s="224"/>
    </row>
    <row r="75" spans="2:37" ht="21" customHeight="1" x14ac:dyDescent="0.15">
      <c r="B75" s="177">
        <f t="shared" si="2"/>
        <v>0</v>
      </c>
      <c r="C75" s="178"/>
      <c r="D75" s="123" t="str">
        <f t="shared" si="3"/>
        <v>7月分鉄板リース料</v>
      </c>
      <c r="E75" s="124"/>
      <c r="F75" s="124"/>
      <c r="G75" s="124"/>
      <c r="H75" s="124"/>
      <c r="I75" s="124"/>
      <c r="J75" s="124"/>
      <c r="K75" s="124"/>
      <c r="L75" s="125"/>
      <c r="M75" s="126">
        <f t="shared" si="4"/>
        <v>0</v>
      </c>
      <c r="N75" s="127"/>
      <c r="O75" s="127"/>
      <c r="P75" s="127"/>
      <c r="Q75" s="127"/>
      <c r="R75" s="128"/>
      <c r="S75" s="129" t="str">
        <f t="shared" si="5"/>
        <v/>
      </c>
      <c r="T75" s="130"/>
      <c r="U75" s="131"/>
      <c r="V75" s="171" t="str">
        <f t="shared" si="6"/>
        <v/>
      </c>
      <c r="W75" s="172"/>
      <c r="X75" s="172"/>
      <c r="Y75" s="172"/>
      <c r="Z75" s="172"/>
      <c r="AA75" s="173"/>
      <c r="AB75" s="382">
        <f t="shared" si="7"/>
        <v>0</v>
      </c>
      <c r="AC75" s="383"/>
      <c r="AD75" s="383"/>
      <c r="AE75" s="383"/>
      <c r="AF75" s="384"/>
      <c r="AG75" s="238"/>
      <c r="AH75" s="225"/>
      <c r="AI75" s="226"/>
      <c r="AJ75" s="226"/>
      <c r="AK75" s="227"/>
    </row>
    <row r="76" spans="2:37" ht="21" customHeight="1" x14ac:dyDescent="0.15">
      <c r="B76" s="177">
        <f t="shared" si="2"/>
        <v>45108</v>
      </c>
      <c r="C76" s="178"/>
      <c r="D76" s="123" t="str">
        <f t="shared" si="3"/>
        <v>鉄板リース料</v>
      </c>
      <c r="E76" s="124"/>
      <c r="F76" s="124"/>
      <c r="G76" s="124"/>
      <c r="H76" s="124"/>
      <c r="I76" s="124"/>
      <c r="J76" s="124"/>
      <c r="K76" s="124"/>
      <c r="L76" s="125"/>
      <c r="M76" s="126">
        <f t="shared" si="4"/>
        <v>5000000</v>
      </c>
      <c r="N76" s="127"/>
      <c r="O76" s="127"/>
      <c r="P76" s="127"/>
      <c r="Q76" s="127"/>
      <c r="R76" s="128"/>
      <c r="S76" s="129">
        <f t="shared" si="5"/>
        <v>0.6</v>
      </c>
      <c r="T76" s="130"/>
      <c r="U76" s="131"/>
      <c r="V76" s="171">
        <f t="shared" si="6"/>
        <v>3000000</v>
      </c>
      <c r="W76" s="172"/>
      <c r="X76" s="172"/>
      <c r="Y76" s="172"/>
      <c r="Z76" s="172"/>
      <c r="AA76" s="173"/>
      <c r="AB76" s="174">
        <f t="shared" si="7"/>
        <v>0.1</v>
      </c>
      <c r="AC76" s="175"/>
      <c r="AD76" s="175"/>
      <c r="AE76" s="175"/>
      <c r="AF76" s="176"/>
      <c r="AG76" s="238"/>
      <c r="AH76" s="219"/>
      <c r="AI76" s="220"/>
      <c r="AJ76" s="220"/>
      <c r="AK76" s="221"/>
    </row>
    <row r="77" spans="2:37" ht="21" customHeight="1" x14ac:dyDescent="0.15">
      <c r="B77" s="177">
        <f t="shared" si="2"/>
        <v>45117</v>
      </c>
      <c r="C77" s="178"/>
      <c r="D77" s="123" t="str">
        <f t="shared" si="3"/>
        <v>スポーツ飲料（熱中症対策）</v>
      </c>
      <c r="E77" s="124"/>
      <c r="F77" s="124"/>
      <c r="G77" s="124"/>
      <c r="H77" s="124"/>
      <c r="I77" s="124"/>
      <c r="J77" s="124"/>
      <c r="K77" s="124"/>
      <c r="L77" s="125"/>
      <c r="M77" s="126">
        <f t="shared" si="4"/>
        <v>50000</v>
      </c>
      <c r="N77" s="127"/>
      <c r="O77" s="127"/>
      <c r="P77" s="127"/>
      <c r="Q77" s="127"/>
      <c r="R77" s="128"/>
      <c r="S77" s="129">
        <f t="shared" si="5"/>
        <v>1</v>
      </c>
      <c r="T77" s="130"/>
      <c r="U77" s="131"/>
      <c r="V77" s="171">
        <f t="shared" si="6"/>
        <v>50000</v>
      </c>
      <c r="W77" s="172"/>
      <c r="X77" s="172"/>
      <c r="Y77" s="172"/>
      <c r="Z77" s="172"/>
      <c r="AA77" s="173"/>
      <c r="AB77" s="174" t="str">
        <f>AB28</f>
        <v>8%(軽減税率)</v>
      </c>
      <c r="AC77" s="175"/>
      <c r="AD77" s="175"/>
      <c r="AE77" s="175"/>
      <c r="AF77" s="176"/>
      <c r="AG77" s="238"/>
      <c r="AH77" s="222"/>
      <c r="AI77" s="223"/>
      <c r="AJ77" s="223"/>
      <c r="AK77" s="224"/>
    </row>
    <row r="78" spans="2:37" ht="21" customHeight="1" x14ac:dyDescent="0.15">
      <c r="B78" s="177">
        <f t="shared" si="2"/>
        <v>45127</v>
      </c>
      <c r="C78" s="178"/>
      <c r="D78" s="123" t="str">
        <f t="shared" si="3"/>
        <v>軽油代</v>
      </c>
      <c r="E78" s="124"/>
      <c r="F78" s="124"/>
      <c r="G78" s="124"/>
      <c r="H78" s="124"/>
      <c r="I78" s="124"/>
      <c r="J78" s="124"/>
      <c r="K78" s="124"/>
      <c r="L78" s="125"/>
      <c r="M78" s="126">
        <f t="shared" si="4"/>
        <v>100000</v>
      </c>
      <c r="N78" s="127"/>
      <c r="O78" s="127"/>
      <c r="P78" s="127"/>
      <c r="Q78" s="127"/>
      <c r="R78" s="128"/>
      <c r="S78" s="129">
        <f t="shared" si="5"/>
        <v>0.3</v>
      </c>
      <c r="T78" s="130"/>
      <c r="U78" s="131"/>
      <c r="V78" s="171">
        <f t="shared" si="6"/>
        <v>30000</v>
      </c>
      <c r="W78" s="172"/>
      <c r="X78" s="172"/>
      <c r="Y78" s="172"/>
      <c r="Z78" s="172"/>
      <c r="AA78" s="173"/>
      <c r="AB78" s="174">
        <f t="shared" si="7"/>
        <v>0.1</v>
      </c>
      <c r="AC78" s="175"/>
      <c r="AD78" s="175"/>
      <c r="AE78" s="175"/>
      <c r="AF78" s="176"/>
      <c r="AG78" s="239"/>
      <c r="AH78" s="225"/>
      <c r="AI78" s="226"/>
      <c r="AJ78" s="226"/>
      <c r="AK78" s="227"/>
    </row>
    <row r="79" spans="2:37" ht="21" customHeight="1" x14ac:dyDescent="0.15">
      <c r="B79" s="177">
        <f t="shared" si="2"/>
        <v>45127</v>
      </c>
      <c r="C79" s="178"/>
      <c r="D79" s="123" t="str">
        <f t="shared" si="3"/>
        <v>軽油税</v>
      </c>
      <c r="E79" s="124"/>
      <c r="F79" s="124"/>
      <c r="G79" s="124"/>
      <c r="H79" s="124"/>
      <c r="I79" s="124"/>
      <c r="J79" s="124"/>
      <c r="K79" s="124"/>
      <c r="L79" s="125"/>
      <c r="M79" s="126">
        <f t="shared" si="4"/>
        <v>30000</v>
      </c>
      <c r="N79" s="127"/>
      <c r="O79" s="127"/>
      <c r="P79" s="127"/>
      <c r="Q79" s="127"/>
      <c r="R79" s="128"/>
      <c r="S79" s="129">
        <f t="shared" si="5"/>
        <v>0.3</v>
      </c>
      <c r="T79" s="130"/>
      <c r="U79" s="131"/>
      <c r="V79" s="171">
        <f t="shared" si="6"/>
        <v>9000</v>
      </c>
      <c r="W79" s="172"/>
      <c r="X79" s="172"/>
      <c r="Y79" s="172"/>
      <c r="Z79" s="172"/>
      <c r="AA79" s="173"/>
      <c r="AB79" s="174" t="str">
        <f t="shared" si="7"/>
        <v>非課税</v>
      </c>
      <c r="AC79" s="175"/>
      <c r="AD79" s="175"/>
      <c r="AE79" s="175"/>
      <c r="AF79" s="176"/>
      <c r="AG79" s="237" t="s">
        <v>28</v>
      </c>
      <c r="AH79" s="219"/>
      <c r="AI79" s="220"/>
      <c r="AJ79" s="220"/>
      <c r="AK79" s="221"/>
    </row>
    <row r="80" spans="2:37" ht="21" customHeight="1" x14ac:dyDescent="0.15">
      <c r="B80" s="177">
        <f t="shared" si="2"/>
        <v>0</v>
      </c>
      <c r="C80" s="178"/>
      <c r="D80" s="123">
        <f t="shared" si="3"/>
        <v>0</v>
      </c>
      <c r="E80" s="124"/>
      <c r="F80" s="124"/>
      <c r="G80" s="124"/>
      <c r="H80" s="124"/>
      <c r="I80" s="124"/>
      <c r="J80" s="124"/>
      <c r="K80" s="124"/>
      <c r="L80" s="125"/>
      <c r="M80" s="126">
        <f t="shared" si="4"/>
        <v>0</v>
      </c>
      <c r="N80" s="127"/>
      <c r="O80" s="127"/>
      <c r="P80" s="127"/>
      <c r="Q80" s="127"/>
      <c r="R80" s="128"/>
      <c r="S80" s="129" t="str">
        <f t="shared" si="5"/>
        <v/>
      </c>
      <c r="T80" s="130"/>
      <c r="U80" s="131"/>
      <c r="V80" s="171">
        <f t="shared" si="6"/>
        <v>0</v>
      </c>
      <c r="W80" s="172"/>
      <c r="X80" s="172"/>
      <c r="Y80" s="172"/>
      <c r="Z80" s="172"/>
      <c r="AA80" s="173"/>
      <c r="AB80" s="174">
        <f t="shared" si="7"/>
        <v>0</v>
      </c>
      <c r="AC80" s="175"/>
      <c r="AD80" s="175"/>
      <c r="AE80" s="175"/>
      <c r="AF80" s="176"/>
      <c r="AG80" s="238"/>
      <c r="AH80" s="222"/>
      <c r="AI80" s="223"/>
      <c r="AJ80" s="223"/>
      <c r="AK80" s="224"/>
    </row>
    <row r="81" spans="2:37" ht="21" customHeight="1" x14ac:dyDescent="0.15">
      <c r="B81" s="177">
        <f t="shared" si="2"/>
        <v>0</v>
      </c>
      <c r="C81" s="178"/>
      <c r="D81" s="123">
        <f t="shared" si="3"/>
        <v>0</v>
      </c>
      <c r="E81" s="124"/>
      <c r="F81" s="124"/>
      <c r="G81" s="124"/>
      <c r="H81" s="124"/>
      <c r="I81" s="124"/>
      <c r="J81" s="124"/>
      <c r="K81" s="124"/>
      <c r="L81" s="125"/>
      <c r="M81" s="126">
        <f t="shared" si="4"/>
        <v>0</v>
      </c>
      <c r="N81" s="127"/>
      <c r="O81" s="127"/>
      <c r="P81" s="127"/>
      <c r="Q81" s="127"/>
      <c r="R81" s="128"/>
      <c r="S81" s="129" t="str">
        <f t="shared" si="5"/>
        <v/>
      </c>
      <c r="T81" s="130"/>
      <c r="U81" s="131"/>
      <c r="V81" s="171">
        <f t="shared" si="6"/>
        <v>0</v>
      </c>
      <c r="W81" s="172"/>
      <c r="X81" s="172"/>
      <c r="Y81" s="172"/>
      <c r="Z81" s="172"/>
      <c r="AA81" s="173"/>
      <c r="AB81" s="174">
        <f t="shared" si="7"/>
        <v>0</v>
      </c>
      <c r="AC81" s="175"/>
      <c r="AD81" s="175"/>
      <c r="AE81" s="175"/>
      <c r="AF81" s="176"/>
      <c r="AG81" s="238"/>
      <c r="AH81" s="225"/>
      <c r="AI81" s="226"/>
      <c r="AJ81" s="226"/>
      <c r="AK81" s="227"/>
    </row>
    <row r="82" spans="2:37" ht="21" customHeight="1" x14ac:dyDescent="0.15">
      <c r="B82" s="177">
        <f t="shared" si="2"/>
        <v>0</v>
      </c>
      <c r="C82" s="178"/>
      <c r="D82" s="123">
        <f t="shared" si="3"/>
        <v>0</v>
      </c>
      <c r="E82" s="124"/>
      <c r="F82" s="124"/>
      <c r="G82" s="124"/>
      <c r="H82" s="124"/>
      <c r="I82" s="124"/>
      <c r="J82" s="124"/>
      <c r="K82" s="124"/>
      <c r="L82" s="125"/>
      <c r="M82" s="126">
        <f t="shared" si="4"/>
        <v>0</v>
      </c>
      <c r="N82" s="127"/>
      <c r="O82" s="127"/>
      <c r="P82" s="127"/>
      <c r="Q82" s="127"/>
      <c r="R82" s="128"/>
      <c r="S82" s="129" t="str">
        <f t="shared" si="5"/>
        <v/>
      </c>
      <c r="T82" s="130"/>
      <c r="U82" s="131"/>
      <c r="V82" s="171">
        <f t="shared" si="6"/>
        <v>0</v>
      </c>
      <c r="W82" s="172"/>
      <c r="X82" s="172"/>
      <c r="Y82" s="172"/>
      <c r="Z82" s="172"/>
      <c r="AA82" s="173"/>
      <c r="AB82" s="174">
        <f t="shared" si="7"/>
        <v>0</v>
      </c>
      <c r="AC82" s="175"/>
      <c r="AD82" s="175"/>
      <c r="AE82" s="175"/>
      <c r="AF82" s="176"/>
      <c r="AG82" s="238"/>
      <c r="AH82" s="219"/>
      <c r="AI82" s="220"/>
      <c r="AJ82" s="220"/>
      <c r="AK82" s="221"/>
    </row>
    <row r="83" spans="2:37" ht="21" customHeight="1" x14ac:dyDescent="0.15">
      <c r="B83" s="177">
        <f t="shared" si="2"/>
        <v>0</v>
      </c>
      <c r="C83" s="178"/>
      <c r="D83" s="123">
        <f t="shared" si="3"/>
        <v>0</v>
      </c>
      <c r="E83" s="124"/>
      <c r="F83" s="124"/>
      <c r="G83" s="124"/>
      <c r="H83" s="124"/>
      <c r="I83" s="124"/>
      <c r="J83" s="124"/>
      <c r="K83" s="124"/>
      <c r="L83" s="125"/>
      <c r="M83" s="126">
        <f t="shared" si="4"/>
        <v>0</v>
      </c>
      <c r="N83" s="127"/>
      <c r="O83" s="127"/>
      <c r="P83" s="127"/>
      <c r="Q83" s="127"/>
      <c r="R83" s="128"/>
      <c r="S83" s="129" t="str">
        <f t="shared" si="5"/>
        <v/>
      </c>
      <c r="T83" s="130"/>
      <c r="U83" s="131"/>
      <c r="V83" s="171">
        <f t="shared" si="6"/>
        <v>0</v>
      </c>
      <c r="W83" s="172"/>
      <c r="X83" s="172"/>
      <c r="Y83" s="172"/>
      <c r="Z83" s="172"/>
      <c r="AA83" s="173"/>
      <c r="AB83" s="174">
        <f t="shared" si="7"/>
        <v>0</v>
      </c>
      <c r="AC83" s="175"/>
      <c r="AD83" s="175"/>
      <c r="AE83" s="175"/>
      <c r="AF83" s="176"/>
      <c r="AG83" s="238"/>
      <c r="AH83" s="222"/>
      <c r="AI83" s="223"/>
      <c r="AJ83" s="223"/>
      <c r="AK83" s="224"/>
    </row>
    <row r="84" spans="2:37" ht="21" customHeight="1" x14ac:dyDescent="0.15">
      <c r="B84" s="177">
        <f t="shared" si="2"/>
        <v>0</v>
      </c>
      <c r="C84" s="178"/>
      <c r="D84" s="123">
        <f t="shared" si="3"/>
        <v>0</v>
      </c>
      <c r="E84" s="124"/>
      <c r="F84" s="124"/>
      <c r="G84" s="124"/>
      <c r="H84" s="124"/>
      <c r="I84" s="124"/>
      <c r="J84" s="124"/>
      <c r="K84" s="124"/>
      <c r="L84" s="125"/>
      <c r="M84" s="126">
        <f t="shared" si="4"/>
        <v>0</v>
      </c>
      <c r="N84" s="127"/>
      <c r="O84" s="127"/>
      <c r="P84" s="127"/>
      <c r="Q84" s="127"/>
      <c r="R84" s="128"/>
      <c r="S84" s="129" t="str">
        <f t="shared" si="5"/>
        <v/>
      </c>
      <c r="T84" s="130"/>
      <c r="U84" s="131"/>
      <c r="V84" s="171">
        <f t="shared" si="6"/>
        <v>0</v>
      </c>
      <c r="W84" s="172"/>
      <c r="X84" s="172"/>
      <c r="Y84" s="172"/>
      <c r="Z84" s="172"/>
      <c r="AA84" s="173"/>
      <c r="AB84" s="174">
        <f t="shared" si="7"/>
        <v>0</v>
      </c>
      <c r="AC84" s="175"/>
      <c r="AD84" s="175"/>
      <c r="AE84" s="175"/>
      <c r="AF84" s="176"/>
      <c r="AG84" s="239"/>
      <c r="AH84" s="225"/>
      <c r="AI84" s="226"/>
      <c r="AJ84" s="226"/>
      <c r="AK84" s="227"/>
    </row>
    <row r="85" spans="2:37" ht="21" customHeight="1" x14ac:dyDescent="0.15">
      <c r="B85" s="177">
        <f t="shared" si="2"/>
        <v>0</v>
      </c>
      <c r="C85" s="178"/>
      <c r="D85" s="123">
        <f t="shared" si="3"/>
        <v>0</v>
      </c>
      <c r="E85" s="124"/>
      <c r="F85" s="124"/>
      <c r="G85" s="124"/>
      <c r="H85" s="124"/>
      <c r="I85" s="124"/>
      <c r="J85" s="124"/>
      <c r="K85" s="124"/>
      <c r="L85" s="125"/>
      <c r="M85" s="126">
        <f t="shared" si="4"/>
        <v>0</v>
      </c>
      <c r="N85" s="127"/>
      <c r="O85" s="127"/>
      <c r="P85" s="127"/>
      <c r="Q85" s="127"/>
      <c r="R85" s="128"/>
      <c r="S85" s="129" t="str">
        <f t="shared" si="5"/>
        <v/>
      </c>
      <c r="T85" s="130"/>
      <c r="U85" s="131"/>
      <c r="V85" s="171">
        <f t="shared" si="6"/>
        <v>0</v>
      </c>
      <c r="W85" s="172"/>
      <c r="X85" s="172"/>
      <c r="Y85" s="172"/>
      <c r="Z85" s="172"/>
      <c r="AA85" s="173"/>
      <c r="AB85" s="174">
        <f t="shared" si="7"/>
        <v>0</v>
      </c>
      <c r="AC85" s="175"/>
      <c r="AD85" s="175"/>
      <c r="AE85" s="175"/>
      <c r="AF85" s="176"/>
      <c r="AG85" s="237" t="s">
        <v>29</v>
      </c>
      <c r="AH85" s="219"/>
      <c r="AI85" s="220"/>
      <c r="AJ85" s="220"/>
      <c r="AK85" s="221"/>
    </row>
    <row r="86" spans="2:37" ht="21" customHeight="1" x14ac:dyDescent="0.15">
      <c r="B86" s="177">
        <f t="shared" si="2"/>
        <v>0</v>
      </c>
      <c r="C86" s="178"/>
      <c r="D86" s="123">
        <f t="shared" si="3"/>
        <v>0</v>
      </c>
      <c r="E86" s="124"/>
      <c r="F86" s="124"/>
      <c r="G86" s="124"/>
      <c r="H86" s="124"/>
      <c r="I86" s="124"/>
      <c r="J86" s="124"/>
      <c r="K86" s="124"/>
      <c r="L86" s="125"/>
      <c r="M86" s="126">
        <f t="shared" si="4"/>
        <v>0</v>
      </c>
      <c r="N86" s="127"/>
      <c r="O86" s="127"/>
      <c r="P86" s="127"/>
      <c r="Q86" s="127"/>
      <c r="R86" s="128"/>
      <c r="S86" s="129" t="str">
        <f t="shared" si="5"/>
        <v/>
      </c>
      <c r="T86" s="130"/>
      <c r="U86" s="131"/>
      <c r="V86" s="171">
        <f t="shared" si="6"/>
        <v>0</v>
      </c>
      <c r="W86" s="172"/>
      <c r="X86" s="172"/>
      <c r="Y86" s="172"/>
      <c r="Z86" s="172"/>
      <c r="AA86" s="173"/>
      <c r="AB86" s="174">
        <f t="shared" si="7"/>
        <v>0</v>
      </c>
      <c r="AC86" s="175"/>
      <c r="AD86" s="175"/>
      <c r="AE86" s="175"/>
      <c r="AF86" s="176"/>
      <c r="AG86" s="238"/>
      <c r="AH86" s="222"/>
      <c r="AI86" s="223"/>
      <c r="AJ86" s="223"/>
      <c r="AK86" s="224"/>
    </row>
    <row r="87" spans="2:37" ht="21" customHeight="1" x14ac:dyDescent="0.15">
      <c r="B87" s="177">
        <f t="shared" si="2"/>
        <v>0</v>
      </c>
      <c r="C87" s="178"/>
      <c r="D87" s="123">
        <f t="shared" si="3"/>
        <v>0</v>
      </c>
      <c r="E87" s="124"/>
      <c r="F87" s="124"/>
      <c r="G87" s="124"/>
      <c r="H87" s="124"/>
      <c r="I87" s="124"/>
      <c r="J87" s="124"/>
      <c r="K87" s="124"/>
      <c r="L87" s="125"/>
      <c r="M87" s="126">
        <f t="shared" si="4"/>
        <v>0</v>
      </c>
      <c r="N87" s="127"/>
      <c r="O87" s="127"/>
      <c r="P87" s="127"/>
      <c r="Q87" s="127"/>
      <c r="R87" s="128"/>
      <c r="S87" s="129" t="str">
        <f>S38</f>
        <v/>
      </c>
      <c r="T87" s="130"/>
      <c r="U87" s="131"/>
      <c r="V87" s="171">
        <f t="shared" si="6"/>
        <v>0</v>
      </c>
      <c r="W87" s="172"/>
      <c r="X87" s="172"/>
      <c r="Y87" s="172"/>
      <c r="Z87" s="172"/>
      <c r="AA87" s="173"/>
      <c r="AB87" s="174">
        <f t="shared" si="7"/>
        <v>0</v>
      </c>
      <c r="AC87" s="175"/>
      <c r="AD87" s="175"/>
      <c r="AE87" s="175"/>
      <c r="AF87" s="176"/>
      <c r="AG87" s="238"/>
      <c r="AH87" s="225"/>
      <c r="AI87" s="226"/>
      <c r="AJ87" s="226"/>
      <c r="AK87" s="227"/>
    </row>
    <row r="88" spans="2:37" ht="21" customHeight="1" x14ac:dyDescent="0.15">
      <c r="B88" s="177">
        <f t="shared" si="2"/>
        <v>0</v>
      </c>
      <c r="C88" s="178"/>
      <c r="D88" s="123">
        <f t="shared" si="3"/>
        <v>0</v>
      </c>
      <c r="E88" s="124"/>
      <c r="F88" s="124"/>
      <c r="G88" s="124"/>
      <c r="H88" s="124"/>
      <c r="I88" s="124"/>
      <c r="J88" s="124"/>
      <c r="K88" s="124"/>
      <c r="L88" s="125"/>
      <c r="M88" s="126">
        <f t="shared" si="4"/>
        <v>0</v>
      </c>
      <c r="N88" s="127"/>
      <c r="O88" s="127"/>
      <c r="P88" s="127"/>
      <c r="Q88" s="127"/>
      <c r="R88" s="128"/>
      <c r="S88" s="129" t="str">
        <f t="shared" si="5"/>
        <v/>
      </c>
      <c r="T88" s="130"/>
      <c r="U88" s="131"/>
      <c r="V88" s="126">
        <f t="shared" ref="V88:V96" si="8">V39</f>
        <v>0</v>
      </c>
      <c r="W88" s="127"/>
      <c r="X88" s="127"/>
      <c r="Y88" s="127"/>
      <c r="Z88" s="127"/>
      <c r="AA88" s="128"/>
      <c r="AB88" s="174">
        <f t="shared" si="7"/>
        <v>0</v>
      </c>
      <c r="AC88" s="175"/>
      <c r="AD88" s="175"/>
      <c r="AE88" s="175"/>
      <c r="AF88" s="176"/>
      <c r="AG88" s="238"/>
      <c r="AH88" s="219"/>
      <c r="AI88" s="220"/>
      <c r="AJ88" s="220"/>
      <c r="AK88" s="221"/>
    </row>
    <row r="89" spans="2:37" ht="21" customHeight="1" thickBot="1" x14ac:dyDescent="0.2">
      <c r="B89" s="361">
        <f t="shared" si="2"/>
        <v>0</v>
      </c>
      <c r="C89" s="362"/>
      <c r="D89" s="371">
        <f t="shared" si="3"/>
        <v>0</v>
      </c>
      <c r="E89" s="372"/>
      <c r="F89" s="372"/>
      <c r="G89" s="372"/>
      <c r="H89" s="372"/>
      <c r="I89" s="372"/>
      <c r="J89" s="372"/>
      <c r="K89" s="372"/>
      <c r="L89" s="373"/>
      <c r="M89" s="374">
        <f t="shared" si="4"/>
        <v>0</v>
      </c>
      <c r="N89" s="375"/>
      <c r="O89" s="375"/>
      <c r="P89" s="375"/>
      <c r="Q89" s="375"/>
      <c r="R89" s="376"/>
      <c r="S89" s="377" t="str">
        <f t="shared" si="5"/>
        <v/>
      </c>
      <c r="T89" s="378"/>
      <c r="U89" s="379"/>
      <c r="V89" s="374">
        <f t="shared" si="8"/>
        <v>0</v>
      </c>
      <c r="W89" s="375"/>
      <c r="X89" s="375"/>
      <c r="Y89" s="375"/>
      <c r="Z89" s="375"/>
      <c r="AA89" s="376"/>
      <c r="AB89" s="363">
        <f t="shared" si="7"/>
        <v>0</v>
      </c>
      <c r="AC89" s="364"/>
      <c r="AD89" s="364"/>
      <c r="AE89" s="364"/>
      <c r="AF89" s="365"/>
      <c r="AG89" s="238"/>
      <c r="AH89" s="222"/>
      <c r="AI89" s="223"/>
      <c r="AJ89" s="223"/>
      <c r="AK89" s="224"/>
    </row>
    <row r="90" spans="2:37" ht="21" customHeight="1" thickTop="1" x14ac:dyDescent="0.15">
      <c r="B90" s="121"/>
      <c r="C90" s="122"/>
      <c r="D90" s="233" t="s">
        <v>208</v>
      </c>
      <c r="E90" s="233"/>
      <c r="F90" s="233"/>
      <c r="G90" s="233"/>
      <c r="H90" s="233"/>
      <c r="I90" s="233"/>
      <c r="J90" s="233"/>
      <c r="K90" s="233"/>
      <c r="L90" s="233"/>
      <c r="M90" s="319">
        <f t="shared" si="4"/>
        <v>5100000</v>
      </c>
      <c r="N90" s="319"/>
      <c r="O90" s="319"/>
      <c r="P90" s="319"/>
      <c r="Q90" s="319"/>
      <c r="R90" s="319"/>
      <c r="S90" s="183">
        <f t="shared" si="5"/>
        <v>0.59411764705882353</v>
      </c>
      <c r="T90" s="183"/>
      <c r="U90" s="183"/>
      <c r="V90" s="367">
        <f t="shared" si="8"/>
        <v>3030000</v>
      </c>
      <c r="W90" s="368"/>
      <c r="X90" s="368"/>
      <c r="Y90" s="368"/>
      <c r="Z90" s="368"/>
      <c r="AA90" s="369"/>
      <c r="AB90" s="328"/>
      <c r="AC90" s="328"/>
      <c r="AD90" s="328"/>
      <c r="AE90" s="328"/>
      <c r="AF90" s="329"/>
      <c r="AG90" s="239"/>
      <c r="AH90" s="225"/>
      <c r="AI90" s="226"/>
      <c r="AJ90" s="226"/>
      <c r="AK90" s="227"/>
    </row>
    <row r="91" spans="2:37" ht="21" customHeight="1" x14ac:dyDescent="0.15">
      <c r="B91" s="344"/>
      <c r="C91" s="345"/>
      <c r="D91" s="233" t="s">
        <v>209</v>
      </c>
      <c r="E91" s="233"/>
      <c r="F91" s="233"/>
      <c r="G91" s="233"/>
      <c r="H91" s="233"/>
      <c r="I91" s="233"/>
      <c r="J91" s="233"/>
      <c r="K91" s="233"/>
      <c r="L91" s="233"/>
      <c r="M91" s="319">
        <f t="shared" ref="M91:M96" si="9">M42</f>
        <v>50000</v>
      </c>
      <c r="N91" s="319"/>
      <c r="O91" s="319"/>
      <c r="P91" s="319"/>
      <c r="Q91" s="319"/>
      <c r="R91" s="319"/>
      <c r="S91" s="183">
        <f t="shared" si="5"/>
        <v>1</v>
      </c>
      <c r="T91" s="183"/>
      <c r="U91" s="183"/>
      <c r="V91" s="319">
        <f t="shared" si="8"/>
        <v>50000</v>
      </c>
      <c r="W91" s="319"/>
      <c r="X91" s="319"/>
      <c r="Y91" s="319"/>
      <c r="Z91" s="319"/>
      <c r="AA91" s="319"/>
      <c r="AB91" s="356"/>
      <c r="AC91" s="356"/>
      <c r="AD91" s="356"/>
      <c r="AE91" s="356"/>
      <c r="AF91" s="357"/>
      <c r="AG91" s="584" t="s">
        <v>30</v>
      </c>
      <c r="AH91" s="219"/>
      <c r="AI91" s="220"/>
      <c r="AJ91" s="220"/>
      <c r="AK91" s="221"/>
    </row>
    <row r="92" spans="2:37" ht="21" customHeight="1" x14ac:dyDescent="0.15">
      <c r="B92" s="332"/>
      <c r="C92" s="193"/>
      <c r="D92" s="194" t="s">
        <v>210</v>
      </c>
      <c r="E92" s="194"/>
      <c r="F92" s="194"/>
      <c r="G92" s="194"/>
      <c r="H92" s="194"/>
      <c r="I92" s="194"/>
      <c r="J92" s="194"/>
      <c r="K92" s="194"/>
      <c r="L92" s="194"/>
      <c r="M92" s="319">
        <f t="shared" si="9"/>
        <v>30000</v>
      </c>
      <c r="N92" s="319"/>
      <c r="O92" s="319"/>
      <c r="P92" s="319"/>
      <c r="Q92" s="319"/>
      <c r="R92" s="319"/>
      <c r="S92" s="183">
        <f t="shared" si="5"/>
        <v>0.3</v>
      </c>
      <c r="T92" s="183"/>
      <c r="U92" s="183"/>
      <c r="V92" s="319">
        <f t="shared" si="8"/>
        <v>9000</v>
      </c>
      <c r="W92" s="319"/>
      <c r="X92" s="319"/>
      <c r="Y92" s="319"/>
      <c r="Z92" s="319"/>
      <c r="AA92" s="319"/>
      <c r="AB92" s="438"/>
      <c r="AC92" s="438"/>
      <c r="AD92" s="438"/>
      <c r="AE92" s="438"/>
      <c r="AF92" s="441"/>
      <c r="AG92" s="585"/>
      <c r="AH92" s="222"/>
      <c r="AI92" s="223"/>
      <c r="AJ92" s="223"/>
      <c r="AK92" s="224"/>
    </row>
    <row r="93" spans="2:37" ht="21" customHeight="1" thickBot="1" x14ac:dyDescent="0.2">
      <c r="B93" s="184"/>
      <c r="C93" s="185"/>
      <c r="D93" s="550" t="s">
        <v>211</v>
      </c>
      <c r="E93" s="550"/>
      <c r="F93" s="550"/>
      <c r="G93" s="550"/>
      <c r="H93" s="550"/>
      <c r="I93" s="550"/>
      <c r="J93" s="550"/>
      <c r="K93" s="550"/>
      <c r="L93" s="550"/>
      <c r="M93" s="433">
        <f t="shared" si="9"/>
        <v>5180000</v>
      </c>
      <c r="N93" s="433"/>
      <c r="O93" s="433"/>
      <c r="P93" s="433"/>
      <c r="Q93" s="433"/>
      <c r="R93" s="433"/>
      <c r="S93" s="236">
        <f t="shared" si="5"/>
        <v>0.59633204633204628</v>
      </c>
      <c r="T93" s="236"/>
      <c r="U93" s="236"/>
      <c r="V93" s="433">
        <f t="shared" si="8"/>
        <v>3089000</v>
      </c>
      <c r="W93" s="433"/>
      <c r="X93" s="433"/>
      <c r="Y93" s="433"/>
      <c r="Z93" s="433"/>
      <c r="AA93" s="433"/>
      <c r="AB93" s="548"/>
      <c r="AC93" s="548"/>
      <c r="AD93" s="548"/>
      <c r="AE93" s="548"/>
      <c r="AF93" s="549"/>
      <c r="AG93" s="585"/>
      <c r="AH93" s="225"/>
      <c r="AI93" s="226"/>
      <c r="AJ93" s="226"/>
      <c r="AK93" s="227"/>
    </row>
    <row r="94" spans="2:37" ht="21" customHeight="1" x14ac:dyDescent="0.15">
      <c r="B94" s="232"/>
      <c r="C94" s="232"/>
      <c r="D94" s="233" t="s">
        <v>213</v>
      </c>
      <c r="E94" s="233"/>
      <c r="F94" s="233"/>
      <c r="G94" s="233"/>
      <c r="H94" s="233"/>
      <c r="I94" s="233"/>
      <c r="J94" s="233"/>
      <c r="K94" s="233"/>
      <c r="L94" s="233"/>
      <c r="M94" s="319">
        <f t="shared" si="9"/>
        <v>510000</v>
      </c>
      <c r="N94" s="319"/>
      <c r="O94" s="319"/>
      <c r="P94" s="319"/>
      <c r="Q94" s="319"/>
      <c r="R94" s="319"/>
      <c r="S94" s="191"/>
      <c r="T94" s="191"/>
      <c r="U94" s="191"/>
      <c r="V94" s="319">
        <f t="shared" si="8"/>
        <v>303000</v>
      </c>
      <c r="W94" s="319"/>
      <c r="X94" s="319"/>
      <c r="Y94" s="319"/>
      <c r="Z94" s="319"/>
      <c r="AA94" s="319"/>
      <c r="AB94" s="356"/>
      <c r="AC94" s="356"/>
      <c r="AD94" s="356"/>
      <c r="AE94" s="356"/>
      <c r="AF94" s="356"/>
      <c r="AG94" s="585"/>
      <c r="AH94" s="219"/>
      <c r="AI94" s="220"/>
      <c r="AJ94" s="220"/>
      <c r="AK94" s="221"/>
    </row>
    <row r="95" spans="2:37" ht="21" customHeight="1" x14ac:dyDescent="0.15">
      <c r="B95" s="193"/>
      <c r="C95" s="193"/>
      <c r="D95" s="194" t="s">
        <v>214</v>
      </c>
      <c r="E95" s="194"/>
      <c r="F95" s="194"/>
      <c r="G95" s="194"/>
      <c r="H95" s="194"/>
      <c r="I95" s="194"/>
      <c r="J95" s="194"/>
      <c r="K95" s="194"/>
      <c r="L95" s="194"/>
      <c r="M95" s="448">
        <f t="shared" si="9"/>
        <v>4000</v>
      </c>
      <c r="N95" s="448"/>
      <c r="O95" s="448"/>
      <c r="P95" s="448"/>
      <c r="Q95" s="448"/>
      <c r="R95" s="448"/>
      <c r="S95" s="196"/>
      <c r="T95" s="196"/>
      <c r="U95" s="196"/>
      <c r="V95" s="448">
        <f t="shared" si="8"/>
        <v>4000</v>
      </c>
      <c r="W95" s="448"/>
      <c r="X95" s="448"/>
      <c r="Y95" s="448"/>
      <c r="Z95" s="448"/>
      <c r="AA95" s="448"/>
      <c r="AB95" s="438"/>
      <c r="AC95" s="438"/>
      <c r="AD95" s="438"/>
      <c r="AE95" s="438"/>
      <c r="AF95" s="438"/>
      <c r="AG95" s="585"/>
      <c r="AH95" s="222"/>
      <c r="AI95" s="223"/>
      <c r="AJ95" s="223"/>
      <c r="AK95" s="224"/>
    </row>
    <row r="96" spans="2:37" ht="21" customHeight="1" x14ac:dyDescent="0.15">
      <c r="B96" s="228"/>
      <c r="C96" s="228"/>
      <c r="D96" s="229" t="s">
        <v>212</v>
      </c>
      <c r="E96" s="229"/>
      <c r="F96" s="229"/>
      <c r="G96" s="229"/>
      <c r="H96" s="229"/>
      <c r="I96" s="229"/>
      <c r="J96" s="229"/>
      <c r="K96" s="229"/>
      <c r="L96" s="229"/>
      <c r="M96" s="230">
        <f t="shared" si="9"/>
        <v>5694000</v>
      </c>
      <c r="N96" s="230"/>
      <c r="O96" s="230"/>
      <c r="P96" s="230"/>
      <c r="Q96" s="230"/>
      <c r="R96" s="230"/>
      <c r="S96" s="231"/>
      <c r="T96" s="231"/>
      <c r="U96" s="231"/>
      <c r="V96" s="230">
        <f t="shared" si="8"/>
        <v>3396000</v>
      </c>
      <c r="W96" s="230"/>
      <c r="X96" s="230"/>
      <c r="Y96" s="230"/>
      <c r="Z96" s="230"/>
      <c r="AA96" s="230"/>
      <c r="AB96" s="440"/>
      <c r="AC96" s="440"/>
      <c r="AD96" s="440"/>
      <c r="AE96" s="440"/>
      <c r="AF96" s="440"/>
      <c r="AG96" s="586"/>
      <c r="AH96" s="225"/>
      <c r="AI96" s="226"/>
      <c r="AJ96" s="226"/>
      <c r="AK96" s="227"/>
    </row>
    <row r="97" spans="2:37" ht="21" customHeight="1" x14ac:dyDescent="0.15">
      <c r="D97" s="314" t="s">
        <v>144</v>
      </c>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row>
    <row r="98" spans="2:37" ht="21" customHeight="1" x14ac:dyDescent="0.15">
      <c r="B98" s="21">
        <f>B49</f>
        <v>0</v>
      </c>
    </row>
    <row r="99" spans="2:37" ht="21" customHeight="1" x14ac:dyDescent="0.15"/>
    <row r="100" spans="2:37" ht="27" customHeight="1" x14ac:dyDescent="0.15">
      <c r="D100" s="51" t="s">
        <v>1</v>
      </c>
      <c r="E100" s="313">
        <f>E51</f>
        <v>0</v>
      </c>
      <c r="F100" s="313"/>
      <c r="G100" s="313"/>
      <c r="H100" s="56" t="s">
        <v>2</v>
      </c>
      <c r="J100" s="278" t="s">
        <v>145</v>
      </c>
      <c r="K100" s="278"/>
      <c r="L100" s="278"/>
      <c r="M100" s="278"/>
      <c r="N100" s="278"/>
      <c r="O100" s="278"/>
      <c r="P100" s="278"/>
      <c r="Q100" s="278"/>
      <c r="R100" s="278"/>
      <c r="S100" s="8"/>
      <c r="T100" s="8"/>
      <c r="U100" s="9" t="s">
        <v>3</v>
      </c>
      <c r="V100" s="252" t="str">
        <f>IF($V$2="","",$V$2)</f>
        <v>23〇〇〇〇-〇〇</v>
      </c>
      <c r="W100" s="253"/>
      <c r="X100" s="253"/>
      <c r="Y100" s="253"/>
      <c r="Z100" s="253"/>
      <c r="AA100" s="253"/>
      <c r="AB100" s="253"/>
      <c r="AC100" s="253"/>
      <c r="AD100" s="253"/>
      <c r="AE100" s="253"/>
      <c r="AF100" s="253"/>
      <c r="AG100" s="254"/>
      <c r="AH100" s="22" t="s">
        <v>42</v>
      </c>
      <c r="AI100" s="267">
        <f>IF($AI$2="","",$AI$2)</f>
        <v>1</v>
      </c>
      <c r="AJ100" s="268"/>
      <c r="AK100" s="57" t="s">
        <v>41</v>
      </c>
    </row>
    <row r="101" spans="2:37" ht="10.5" customHeight="1" x14ac:dyDescent="0.15"/>
    <row r="102" spans="2:37" ht="27" customHeight="1" thickBot="1" x14ac:dyDescent="0.2">
      <c r="C102" s="10"/>
      <c r="D102" s="432" t="s">
        <v>0</v>
      </c>
      <c r="E102" s="432"/>
      <c r="F102" s="432"/>
      <c r="G102" s="432"/>
      <c r="H102" s="432"/>
      <c r="I102" s="432"/>
      <c r="J102" s="432"/>
      <c r="K102" s="432"/>
      <c r="L102" s="432"/>
      <c r="M102" s="432"/>
      <c r="N102" s="432"/>
      <c r="O102" s="432"/>
      <c r="P102" s="431" t="s">
        <v>4</v>
      </c>
      <c r="Q102" s="431"/>
      <c r="R102" s="431"/>
      <c r="S102" s="11"/>
      <c r="T102" s="11"/>
      <c r="U102" s="12" t="s">
        <v>5</v>
      </c>
      <c r="V102" s="248" t="str">
        <f>IF($V$4="","",$V$4)</f>
        <v>材料費</v>
      </c>
      <c r="W102" s="249"/>
      <c r="X102" s="249"/>
      <c r="Y102" s="249"/>
      <c r="Z102" s="249"/>
      <c r="AA102" s="249"/>
      <c r="AB102" s="249"/>
      <c r="AC102" s="249"/>
      <c r="AD102" s="250"/>
      <c r="AE102" s="9" t="s">
        <v>40</v>
      </c>
      <c r="AF102" s="248" t="str">
        <f>IF($AF$4="","",$AF$4)</f>
        <v>全損材料費</v>
      </c>
      <c r="AG102" s="249"/>
      <c r="AH102" s="249"/>
      <c r="AI102" s="249"/>
      <c r="AJ102" s="249"/>
      <c r="AK102" s="250"/>
    </row>
    <row r="103" spans="2:37" ht="15" customHeight="1" thickTop="1" x14ac:dyDescent="0.15">
      <c r="D103" s="296">
        <f>D54</f>
        <v>45284</v>
      </c>
      <c r="E103" s="296"/>
      <c r="F103" s="296"/>
      <c r="G103" s="296"/>
      <c r="H103" s="296"/>
      <c r="I103" s="296"/>
      <c r="J103" s="296"/>
      <c r="U103" s="101" t="s">
        <v>44</v>
      </c>
      <c r="V103" s="101"/>
      <c r="W103" s="101"/>
      <c r="X103" s="622" t="str">
        <f>$X$5</f>
        <v>4140</v>
      </c>
      <c r="Y103" s="623"/>
      <c r="Z103" s="101" t="s">
        <v>45</v>
      </c>
      <c r="AA103" s="101"/>
      <c r="AB103" s="101"/>
      <c r="AC103" s="101"/>
      <c r="AD103" s="622" t="str">
        <f>$AD$5</f>
        <v>0411</v>
      </c>
      <c r="AE103" s="623"/>
      <c r="AF103" s="101" t="s">
        <v>46</v>
      </c>
      <c r="AG103" s="101"/>
      <c r="AH103" s="101"/>
      <c r="AI103" s="101"/>
      <c r="AJ103" s="624" t="str">
        <f>$AJ$5</f>
        <v>000</v>
      </c>
      <c r="AK103" s="625"/>
    </row>
    <row r="104" spans="2:37" ht="15" customHeight="1" x14ac:dyDescent="0.15">
      <c r="D104" s="60"/>
      <c r="E104" s="60"/>
      <c r="F104" s="60"/>
      <c r="G104" s="60"/>
      <c r="H104" s="60"/>
      <c r="I104" s="60"/>
      <c r="J104" s="60"/>
      <c r="X104" s="102"/>
      <c r="Y104" s="102"/>
      <c r="AD104" s="102"/>
      <c r="AE104" s="102"/>
      <c r="AJ104" s="103"/>
      <c r="AK104" s="103"/>
    </row>
    <row r="105" spans="2:37" ht="15" customHeight="1" thickBot="1" x14ac:dyDescent="0.2">
      <c r="X105" s="288" t="s">
        <v>26</v>
      </c>
      <c r="Y105" s="288"/>
      <c r="Z105" s="288"/>
      <c r="AA105" s="288"/>
      <c r="AB105" s="288"/>
      <c r="AC105" s="251" t="str">
        <f>IF($AC$7="","",$AC$7)</f>
        <v>99999999</v>
      </c>
      <c r="AD105" s="251"/>
      <c r="AE105" s="251"/>
      <c r="AF105" s="251"/>
      <c r="AG105" s="251"/>
      <c r="AH105" s="251"/>
      <c r="AI105" s="251"/>
      <c r="AJ105" s="251"/>
      <c r="AK105" s="13" t="s">
        <v>6</v>
      </c>
    </row>
    <row r="106" spans="2:37" ht="18" customHeight="1" x14ac:dyDescent="0.15">
      <c r="B106" s="132" t="s">
        <v>7</v>
      </c>
      <c r="C106" s="297" t="str">
        <f>C57</f>
        <v>〇〇〇〇〇工事</v>
      </c>
      <c r="D106" s="298"/>
      <c r="E106" s="298"/>
      <c r="F106" s="298"/>
      <c r="G106" s="298"/>
      <c r="H106" s="298"/>
      <c r="I106" s="298"/>
      <c r="J106" s="298"/>
      <c r="K106" s="298"/>
      <c r="L106" s="298"/>
      <c r="M106" s="298"/>
      <c r="N106" s="298"/>
      <c r="O106" s="298"/>
      <c r="P106" s="298"/>
      <c r="Q106" s="298"/>
      <c r="R106" s="298"/>
      <c r="S106" s="299"/>
      <c r="T106" s="17"/>
      <c r="U106" s="477" t="s">
        <v>138</v>
      </c>
      <c r="V106" s="478"/>
      <c r="W106" s="479"/>
      <c r="X106" s="632" t="str">
        <f>X57</f>
        <v>T〇-〇〇〇〇-〇〇〇〇-〇〇〇〇</v>
      </c>
      <c r="Y106" s="633"/>
      <c r="Z106" s="633"/>
      <c r="AA106" s="633"/>
      <c r="AB106" s="633"/>
      <c r="AC106" s="633"/>
      <c r="AD106" s="633"/>
      <c r="AE106" s="633"/>
      <c r="AF106" s="633"/>
      <c r="AG106" s="633"/>
      <c r="AH106" s="633"/>
      <c r="AI106" s="633"/>
      <c r="AJ106" s="633"/>
      <c r="AK106" s="634"/>
    </row>
    <row r="107" spans="2:37" ht="18" customHeight="1" x14ac:dyDescent="0.15">
      <c r="B107" s="133"/>
      <c r="C107" s="300"/>
      <c r="D107" s="301"/>
      <c r="E107" s="301"/>
      <c r="F107" s="301"/>
      <c r="G107" s="301"/>
      <c r="H107" s="301"/>
      <c r="I107" s="301"/>
      <c r="J107" s="301"/>
      <c r="K107" s="301"/>
      <c r="L107" s="301"/>
      <c r="M107" s="301"/>
      <c r="N107" s="301"/>
      <c r="O107" s="301"/>
      <c r="P107" s="301"/>
      <c r="Q107" s="301"/>
      <c r="R107" s="301"/>
      <c r="S107" s="302"/>
      <c r="T107" s="17"/>
      <c r="U107" s="483" t="s">
        <v>139</v>
      </c>
      <c r="V107" s="484"/>
      <c r="W107" s="485"/>
      <c r="X107" s="635" t="s">
        <v>112</v>
      </c>
      <c r="Y107" s="636"/>
      <c r="Z107" s="595" t="str">
        <f>Z58</f>
        <v>980-0811</v>
      </c>
      <c r="AA107" s="595"/>
      <c r="AB107" s="595"/>
      <c r="AC107" s="595"/>
      <c r="AD107" s="595"/>
      <c r="AE107" s="595"/>
      <c r="AF107" s="595"/>
      <c r="AG107" s="595"/>
      <c r="AH107" s="595"/>
      <c r="AI107" s="595"/>
      <c r="AJ107" s="595"/>
      <c r="AK107" s="596"/>
    </row>
    <row r="108" spans="2:37" ht="18" customHeight="1" thickBot="1" x14ac:dyDescent="0.2">
      <c r="B108" s="134"/>
      <c r="C108" s="303"/>
      <c r="D108" s="304"/>
      <c r="E108" s="304"/>
      <c r="F108" s="304"/>
      <c r="G108" s="304"/>
      <c r="H108" s="304"/>
      <c r="I108" s="304"/>
      <c r="J108" s="304"/>
      <c r="K108" s="304"/>
      <c r="L108" s="304"/>
      <c r="M108" s="304"/>
      <c r="N108" s="304"/>
      <c r="O108" s="304"/>
      <c r="P108" s="304"/>
      <c r="Q108" s="304"/>
      <c r="R108" s="304"/>
      <c r="S108" s="305"/>
      <c r="T108" s="17"/>
      <c r="U108" s="483"/>
      <c r="V108" s="484"/>
      <c r="W108" s="485"/>
      <c r="X108" s="597" t="str">
        <f>X59</f>
        <v>仙台市青葉区一番町〇-〇-〇　〇〇ビル〇F</v>
      </c>
      <c r="Y108" s="598"/>
      <c r="Z108" s="598"/>
      <c r="AA108" s="598"/>
      <c r="AB108" s="598"/>
      <c r="AC108" s="598"/>
      <c r="AD108" s="598"/>
      <c r="AE108" s="598"/>
      <c r="AF108" s="598"/>
      <c r="AG108" s="598"/>
      <c r="AH108" s="598"/>
      <c r="AI108" s="598"/>
      <c r="AJ108" s="598"/>
      <c r="AK108" s="599"/>
    </row>
    <row r="109" spans="2:37" ht="18" customHeight="1" thickBot="1" x14ac:dyDescent="0.2">
      <c r="K109" s="64"/>
      <c r="M109" s="14"/>
      <c r="Q109" s="14"/>
      <c r="U109" s="93"/>
      <c r="V109" s="94"/>
      <c r="W109" s="95"/>
      <c r="X109" s="597"/>
      <c r="Y109" s="598"/>
      <c r="Z109" s="598"/>
      <c r="AA109" s="598"/>
      <c r="AB109" s="598"/>
      <c r="AC109" s="598"/>
      <c r="AD109" s="598"/>
      <c r="AE109" s="598"/>
      <c r="AF109" s="598"/>
      <c r="AG109" s="598"/>
      <c r="AH109" s="598"/>
      <c r="AI109" s="598"/>
      <c r="AJ109" s="598"/>
      <c r="AK109" s="599"/>
    </row>
    <row r="110" spans="2:37" ht="10.5" customHeight="1" x14ac:dyDescent="0.15">
      <c r="B110" s="205" t="s">
        <v>31</v>
      </c>
      <c r="C110" s="206"/>
      <c r="D110" s="206"/>
      <c r="E110" s="206"/>
      <c r="F110" s="206"/>
      <c r="G110" s="206"/>
      <c r="H110" s="206"/>
      <c r="I110" s="207"/>
      <c r="J110" s="211">
        <f>J61</f>
        <v>3396000</v>
      </c>
      <c r="K110" s="212"/>
      <c r="L110" s="212"/>
      <c r="M110" s="212"/>
      <c r="N110" s="212"/>
      <c r="O110" s="212"/>
      <c r="P110" s="212"/>
      <c r="Q110" s="212"/>
      <c r="R110" s="212"/>
      <c r="S110" s="213"/>
      <c r="T110" s="63"/>
      <c r="U110" s="545" t="s">
        <v>140</v>
      </c>
      <c r="V110" s="546"/>
      <c r="W110" s="547"/>
      <c r="X110" s="626" t="str">
        <f>X61</f>
        <v>〇〇株式会社</v>
      </c>
      <c r="Y110" s="627"/>
      <c r="Z110" s="627"/>
      <c r="AA110" s="627"/>
      <c r="AB110" s="627"/>
      <c r="AC110" s="627"/>
      <c r="AD110" s="627"/>
      <c r="AE110" s="627"/>
      <c r="AF110" s="627"/>
      <c r="AG110" s="627"/>
      <c r="AH110" s="627"/>
      <c r="AI110" s="627"/>
      <c r="AJ110" s="628"/>
      <c r="AK110" s="629"/>
    </row>
    <row r="111" spans="2:37" ht="18" customHeight="1" thickBot="1" x14ac:dyDescent="0.2">
      <c r="B111" s="208"/>
      <c r="C111" s="209"/>
      <c r="D111" s="209"/>
      <c r="E111" s="209"/>
      <c r="F111" s="209"/>
      <c r="G111" s="209"/>
      <c r="H111" s="209"/>
      <c r="I111" s="210"/>
      <c r="J111" s="214"/>
      <c r="K111" s="215"/>
      <c r="L111" s="215"/>
      <c r="M111" s="215"/>
      <c r="N111" s="215"/>
      <c r="O111" s="215"/>
      <c r="P111" s="215"/>
      <c r="Q111" s="215"/>
      <c r="R111" s="215"/>
      <c r="S111" s="216"/>
      <c r="T111" s="18"/>
      <c r="U111" s="545"/>
      <c r="V111" s="546"/>
      <c r="W111" s="547"/>
      <c r="X111" s="626"/>
      <c r="Y111" s="627"/>
      <c r="Z111" s="627"/>
      <c r="AA111" s="627"/>
      <c r="AB111" s="627"/>
      <c r="AC111" s="627"/>
      <c r="AD111" s="627"/>
      <c r="AE111" s="627"/>
      <c r="AF111" s="627"/>
      <c r="AG111" s="627"/>
      <c r="AH111" s="627"/>
      <c r="AI111" s="627"/>
      <c r="AJ111" s="470" t="s">
        <v>8</v>
      </c>
      <c r="AK111" s="471"/>
    </row>
    <row r="112" spans="2:37" ht="18" customHeight="1" x14ac:dyDescent="0.15">
      <c r="U112" s="530" t="s">
        <v>141</v>
      </c>
      <c r="V112" s="531"/>
      <c r="W112" s="532"/>
      <c r="X112" s="630" t="str">
        <f>X63</f>
        <v>代表取締役社長　〇〇 〇〇</v>
      </c>
      <c r="Y112" s="631"/>
      <c r="Z112" s="631"/>
      <c r="AA112" s="631"/>
      <c r="AB112" s="631"/>
      <c r="AC112" s="631"/>
      <c r="AD112" s="631"/>
      <c r="AE112" s="631"/>
      <c r="AF112" s="631"/>
      <c r="AG112" s="631"/>
      <c r="AH112" s="631"/>
      <c r="AI112" s="631"/>
      <c r="AJ112" s="472"/>
      <c r="AK112" s="473"/>
    </row>
    <row r="113" spans="2:37" ht="21" customHeight="1" thickBot="1" x14ac:dyDescent="0.2">
      <c r="B113" s="428" t="s">
        <v>9</v>
      </c>
      <c r="C113" s="280" t="s">
        <v>10</v>
      </c>
      <c r="D113" s="281"/>
      <c r="E113" s="282" t="s">
        <v>11</v>
      </c>
      <c r="F113" s="282"/>
      <c r="G113" s="282"/>
      <c r="H113" s="282"/>
      <c r="I113" s="283"/>
      <c r="J113" s="272">
        <f>J64</f>
        <v>5694000</v>
      </c>
      <c r="K113" s="273"/>
      <c r="L113" s="273"/>
      <c r="M113" s="273"/>
      <c r="N113" s="273"/>
      <c r="O113" s="273"/>
      <c r="P113" s="273"/>
      <c r="Q113" s="273"/>
      <c r="R113" s="273"/>
      <c r="S113" s="274"/>
      <c r="T113" s="19"/>
      <c r="U113" s="499" t="s">
        <v>34</v>
      </c>
      <c r="V113" s="500"/>
      <c r="W113" s="501"/>
      <c r="X113" s="618" t="str">
        <f>X64</f>
        <v>***-***-****</v>
      </c>
      <c r="Y113" s="601"/>
      <c r="Z113" s="601"/>
      <c r="AA113" s="601"/>
      <c r="AB113" s="601"/>
      <c r="AC113" s="619"/>
      <c r="AD113" s="464" t="s">
        <v>35</v>
      </c>
      <c r="AE113" s="465"/>
      <c r="AF113" s="600" t="str">
        <f>AF64</f>
        <v>***-***-****</v>
      </c>
      <c r="AG113" s="601"/>
      <c r="AH113" s="601"/>
      <c r="AI113" s="601"/>
      <c r="AJ113" s="601"/>
      <c r="AK113" s="602"/>
    </row>
    <row r="114" spans="2:37" ht="7.5" customHeight="1" x14ac:dyDescent="0.15">
      <c r="B114" s="429"/>
      <c r="C114" s="406" t="s">
        <v>12</v>
      </c>
      <c r="D114" s="407"/>
      <c r="E114" s="398" t="s">
        <v>13</v>
      </c>
      <c r="F114" s="398"/>
      <c r="G114" s="398"/>
      <c r="H114" s="398"/>
      <c r="I114" s="399"/>
      <c r="J114" s="603">
        <f>IF(ISNUMBER(J65),J65,"")</f>
        <v>1100000</v>
      </c>
      <c r="K114" s="604"/>
      <c r="L114" s="604"/>
      <c r="M114" s="604"/>
      <c r="N114" s="604"/>
      <c r="O114" s="604"/>
      <c r="P114" s="604"/>
      <c r="Q114" s="604"/>
      <c r="R114" s="604"/>
      <c r="S114" s="605"/>
      <c r="T114" s="55"/>
      <c r="U114" s="527" t="s">
        <v>25</v>
      </c>
      <c r="V114" s="528"/>
      <c r="W114" s="529"/>
      <c r="X114" s="612" t="str">
        <f>X65</f>
        <v>七十七</v>
      </c>
      <c r="Y114" s="613"/>
      <c r="Z114" s="613"/>
      <c r="AA114" s="613"/>
      <c r="AB114" s="613"/>
      <c r="AC114" s="569" t="s">
        <v>38</v>
      </c>
      <c r="AD114" s="570"/>
      <c r="AE114" s="616" t="str">
        <f>AE65</f>
        <v>本店営業部</v>
      </c>
      <c r="AF114" s="613"/>
      <c r="AG114" s="613"/>
      <c r="AH114" s="613"/>
      <c r="AI114" s="613"/>
      <c r="AJ114" s="569" t="s">
        <v>39</v>
      </c>
      <c r="AK114" s="581"/>
    </row>
    <row r="115" spans="2:37" ht="7.5" customHeight="1" x14ac:dyDescent="0.15">
      <c r="B115" s="429"/>
      <c r="C115" s="408"/>
      <c r="D115" s="409"/>
      <c r="E115" s="412"/>
      <c r="F115" s="412"/>
      <c r="G115" s="412"/>
      <c r="H115" s="412"/>
      <c r="I115" s="413"/>
      <c r="J115" s="606"/>
      <c r="K115" s="607"/>
      <c r="L115" s="607"/>
      <c r="M115" s="607"/>
      <c r="N115" s="607"/>
      <c r="O115" s="607"/>
      <c r="P115" s="607"/>
      <c r="Q115" s="607"/>
      <c r="R115" s="607"/>
      <c r="S115" s="608"/>
      <c r="T115" s="55"/>
      <c r="U115" s="483"/>
      <c r="V115" s="484"/>
      <c r="W115" s="485"/>
      <c r="X115" s="614"/>
      <c r="Y115" s="615"/>
      <c r="Z115" s="615"/>
      <c r="AA115" s="615"/>
      <c r="AB115" s="615"/>
      <c r="AC115" s="571"/>
      <c r="AD115" s="572"/>
      <c r="AE115" s="617"/>
      <c r="AF115" s="615"/>
      <c r="AG115" s="615"/>
      <c r="AH115" s="615"/>
      <c r="AI115" s="615"/>
      <c r="AJ115" s="571"/>
      <c r="AK115" s="582"/>
    </row>
    <row r="116" spans="2:37" ht="7.5" customHeight="1" thickBot="1" x14ac:dyDescent="0.2">
      <c r="B116" s="429"/>
      <c r="C116" s="410"/>
      <c r="D116" s="411"/>
      <c r="E116" s="414"/>
      <c r="F116" s="414"/>
      <c r="G116" s="414"/>
      <c r="H116" s="414"/>
      <c r="I116" s="415"/>
      <c r="J116" s="609"/>
      <c r="K116" s="610"/>
      <c r="L116" s="610"/>
      <c r="M116" s="610"/>
      <c r="N116" s="610"/>
      <c r="O116" s="610"/>
      <c r="P116" s="610"/>
      <c r="Q116" s="610"/>
      <c r="R116" s="610"/>
      <c r="S116" s="611"/>
      <c r="T116" s="55"/>
      <c r="U116" s="483"/>
      <c r="V116" s="484"/>
      <c r="W116" s="485"/>
      <c r="X116" s="620">
        <f>X67</f>
        <v>1</v>
      </c>
      <c r="Y116" s="553" t="str">
        <f>IF(X116=2,"――","1.普通")</f>
        <v>1.普通</v>
      </c>
      <c r="Z116" s="554"/>
      <c r="AA116" s="555"/>
      <c r="AB116" s="553" t="str">
        <f>IF(X116=1,"――","2.当座")</f>
        <v>――</v>
      </c>
      <c r="AC116" s="554"/>
      <c r="AD116" s="555"/>
      <c r="AE116" s="451" t="s">
        <v>37</v>
      </c>
      <c r="AF116" s="554" t="str">
        <f>AF67</f>
        <v>1234567</v>
      </c>
      <c r="AG116" s="554"/>
      <c r="AH116" s="554"/>
      <c r="AI116" s="554"/>
      <c r="AJ116" s="554"/>
      <c r="AK116" s="587"/>
    </row>
    <row r="117" spans="2:37" ht="10.5" customHeight="1" x14ac:dyDescent="0.15">
      <c r="B117" s="429"/>
      <c r="C117" s="425" t="s">
        <v>14</v>
      </c>
      <c r="D117" s="407"/>
      <c r="E117" s="398" t="s">
        <v>32</v>
      </c>
      <c r="F117" s="398"/>
      <c r="G117" s="398"/>
      <c r="H117" s="398"/>
      <c r="I117" s="399"/>
      <c r="J117" s="135">
        <f>J68</f>
        <v>3396000</v>
      </c>
      <c r="K117" s="136"/>
      <c r="L117" s="136"/>
      <c r="M117" s="136"/>
      <c r="N117" s="136"/>
      <c r="O117" s="136"/>
      <c r="P117" s="136"/>
      <c r="Q117" s="136"/>
      <c r="R117" s="136"/>
      <c r="S117" s="137"/>
      <c r="T117" s="18"/>
      <c r="U117" s="530"/>
      <c r="V117" s="531"/>
      <c r="W117" s="532"/>
      <c r="X117" s="621"/>
      <c r="Y117" s="556"/>
      <c r="Z117" s="557"/>
      <c r="AA117" s="558"/>
      <c r="AB117" s="556"/>
      <c r="AC117" s="557"/>
      <c r="AD117" s="558"/>
      <c r="AE117" s="452"/>
      <c r="AF117" s="557"/>
      <c r="AG117" s="557"/>
      <c r="AH117" s="557"/>
      <c r="AI117" s="557"/>
      <c r="AJ117" s="557"/>
      <c r="AK117" s="588"/>
    </row>
    <row r="118" spans="2:37" ht="10.5" customHeight="1" x14ac:dyDescent="0.15">
      <c r="B118" s="429"/>
      <c r="C118" s="426"/>
      <c r="D118" s="427"/>
      <c r="E118" s="400"/>
      <c r="F118" s="400"/>
      <c r="G118" s="400"/>
      <c r="H118" s="400"/>
      <c r="I118" s="401"/>
      <c r="J118" s="138"/>
      <c r="K118" s="139"/>
      <c r="L118" s="139"/>
      <c r="M118" s="139"/>
      <c r="N118" s="139"/>
      <c r="O118" s="139"/>
      <c r="P118" s="139"/>
      <c r="Q118" s="139"/>
      <c r="R118" s="139"/>
      <c r="S118" s="140"/>
      <c r="T118" s="18"/>
      <c r="U118" s="527" t="s">
        <v>36</v>
      </c>
      <c r="V118" s="528"/>
      <c r="W118" s="529"/>
      <c r="X118" s="589" t="str">
        <f>X69</f>
        <v>〇〇〇〇（カ</v>
      </c>
      <c r="Y118" s="590"/>
      <c r="Z118" s="590"/>
      <c r="AA118" s="590"/>
      <c r="AB118" s="590"/>
      <c r="AC118" s="590"/>
      <c r="AD118" s="590"/>
      <c r="AE118" s="590"/>
      <c r="AF118" s="590"/>
      <c r="AG118" s="590"/>
      <c r="AH118" s="590"/>
      <c r="AI118" s="590"/>
      <c r="AJ118" s="590"/>
      <c r="AK118" s="591"/>
    </row>
    <row r="119" spans="2:37" ht="21" customHeight="1" thickBot="1" x14ac:dyDescent="0.2">
      <c r="B119" s="430"/>
      <c r="C119" s="217" t="s">
        <v>15</v>
      </c>
      <c r="D119" s="218"/>
      <c r="E119" s="155" t="s">
        <v>16</v>
      </c>
      <c r="F119" s="155"/>
      <c r="G119" s="155"/>
      <c r="H119" s="155"/>
      <c r="I119" s="156"/>
      <c r="J119" s="275">
        <f>J70</f>
        <v>1198000</v>
      </c>
      <c r="K119" s="276"/>
      <c r="L119" s="276"/>
      <c r="M119" s="276"/>
      <c r="N119" s="276"/>
      <c r="O119" s="276"/>
      <c r="P119" s="276"/>
      <c r="Q119" s="276"/>
      <c r="R119" s="276"/>
      <c r="S119" s="277"/>
      <c r="T119" s="18"/>
      <c r="U119" s="536"/>
      <c r="V119" s="537"/>
      <c r="W119" s="538"/>
      <c r="X119" s="592"/>
      <c r="Y119" s="593"/>
      <c r="Z119" s="593"/>
      <c r="AA119" s="593"/>
      <c r="AB119" s="593"/>
      <c r="AC119" s="593"/>
      <c r="AD119" s="593"/>
      <c r="AE119" s="593"/>
      <c r="AF119" s="593"/>
      <c r="AG119" s="593"/>
      <c r="AH119" s="593"/>
      <c r="AI119" s="593"/>
      <c r="AJ119" s="593"/>
      <c r="AK119" s="594"/>
    </row>
    <row r="120" spans="2:37" ht="15" customHeight="1" x14ac:dyDescent="0.15">
      <c r="C120" s="202" t="s">
        <v>33</v>
      </c>
      <c r="D120" s="202"/>
      <c r="E120" s="202"/>
      <c r="F120" s="202"/>
      <c r="G120" s="202"/>
      <c r="H120" s="202"/>
      <c r="I120" s="202"/>
      <c r="J120" s="202"/>
      <c r="K120" s="202"/>
      <c r="L120" s="202"/>
      <c r="M120" s="202"/>
      <c r="N120" s="202"/>
      <c r="O120" s="202"/>
      <c r="P120" s="202"/>
      <c r="Q120" s="202"/>
      <c r="R120" s="202"/>
      <c r="S120" s="202"/>
      <c r="T120" s="50"/>
      <c r="U120" s="50"/>
      <c r="V120" s="50"/>
    </row>
    <row r="121" spans="2:37" ht="9.75" customHeight="1" thickBot="1" x14ac:dyDescent="0.2">
      <c r="D121" s="50"/>
      <c r="E121" s="50"/>
      <c r="F121" s="50"/>
      <c r="G121" s="50"/>
      <c r="H121" s="50"/>
      <c r="I121" s="50"/>
      <c r="J121" s="50"/>
      <c r="K121" s="50"/>
      <c r="L121" s="50"/>
      <c r="M121" s="50"/>
      <c r="N121" s="50"/>
      <c r="O121" s="50"/>
      <c r="P121" s="50"/>
      <c r="Q121" s="50"/>
      <c r="R121" s="50"/>
      <c r="S121" s="50"/>
      <c r="T121" s="50"/>
      <c r="U121" s="50"/>
      <c r="V121" s="50"/>
    </row>
    <row r="122" spans="2:37" ht="21" customHeight="1" x14ac:dyDescent="0.15">
      <c r="B122" s="330" t="s">
        <v>17</v>
      </c>
      <c r="C122" s="331"/>
      <c r="D122" s="385" t="s">
        <v>18</v>
      </c>
      <c r="E122" s="386"/>
      <c r="F122" s="386"/>
      <c r="G122" s="386"/>
      <c r="H122" s="386"/>
      <c r="I122" s="386"/>
      <c r="J122" s="386"/>
      <c r="K122" s="386"/>
      <c r="L122" s="331"/>
      <c r="M122" s="385" t="s">
        <v>11</v>
      </c>
      <c r="N122" s="386"/>
      <c r="O122" s="386"/>
      <c r="P122" s="386"/>
      <c r="Q122" s="386"/>
      <c r="R122" s="331"/>
      <c r="S122" s="385" t="s">
        <v>19</v>
      </c>
      <c r="T122" s="386"/>
      <c r="U122" s="331"/>
      <c r="V122" s="385" t="s">
        <v>20</v>
      </c>
      <c r="W122" s="386"/>
      <c r="X122" s="386"/>
      <c r="Y122" s="386"/>
      <c r="Z122" s="386"/>
      <c r="AA122" s="331"/>
      <c r="AB122" s="385" t="s">
        <v>151</v>
      </c>
      <c r="AC122" s="386"/>
      <c r="AD122" s="386"/>
      <c r="AE122" s="386"/>
      <c r="AF122" s="387"/>
      <c r="AG122" s="237" t="s">
        <v>27</v>
      </c>
      <c r="AH122" s="219"/>
      <c r="AI122" s="220"/>
      <c r="AJ122" s="220"/>
      <c r="AK122" s="221"/>
    </row>
    <row r="123" spans="2:37" ht="21" customHeight="1" x14ac:dyDescent="0.15">
      <c r="B123" s="380">
        <f t="shared" ref="B123:B136" si="10">B25</f>
        <v>0</v>
      </c>
      <c r="C123" s="381"/>
      <c r="D123" s="123" t="str">
        <f t="shared" ref="D123:D136" si="11">D25</f>
        <v>未取極分</v>
      </c>
      <c r="E123" s="124"/>
      <c r="F123" s="124"/>
      <c r="G123" s="124"/>
      <c r="H123" s="124"/>
      <c r="I123" s="124"/>
      <c r="J123" s="124"/>
      <c r="K123" s="124"/>
      <c r="L123" s="125"/>
      <c r="M123" s="126">
        <f t="shared" ref="M123:M136" si="12">M25</f>
        <v>0</v>
      </c>
      <c r="N123" s="127"/>
      <c r="O123" s="127"/>
      <c r="P123" s="127"/>
      <c r="Q123" s="127"/>
      <c r="R123" s="128"/>
      <c r="S123" s="129" t="str">
        <f>S25</f>
        <v/>
      </c>
      <c r="T123" s="130"/>
      <c r="U123" s="131"/>
      <c r="V123" s="171" t="str">
        <f>IF(ISNUMBER(V25),V25,"")</f>
        <v/>
      </c>
      <c r="W123" s="172"/>
      <c r="X123" s="172"/>
      <c r="Y123" s="172"/>
      <c r="Z123" s="172"/>
      <c r="AA123" s="173"/>
      <c r="AB123" s="382">
        <f>AB25</f>
        <v>0</v>
      </c>
      <c r="AC123" s="383"/>
      <c r="AD123" s="383"/>
      <c r="AE123" s="383"/>
      <c r="AF123" s="384"/>
      <c r="AG123" s="238"/>
      <c r="AH123" s="222"/>
      <c r="AI123" s="223"/>
      <c r="AJ123" s="223"/>
      <c r="AK123" s="224"/>
    </row>
    <row r="124" spans="2:37" ht="21" customHeight="1" x14ac:dyDescent="0.15">
      <c r="B124" s="380">
        <f t="shared" si="10"/>
        <v>0</v>
      </c>
      <c r="C124" s="381"/>
      <c r="D124" s="123" t="str">
        <f t="shared" si="11"/>
        <v>7月分鉄板リース料</v>
      </c>
      <c r="E124" s="124"/>
      <c r="F124" s="124"/>
      <c r="G124" s="124"/>
      <c r="H124" s="124"/>
      <c r="I124" s="124"/>
      <c r="J124" s="124"/>
      <c r="K124" s="124"/>
      <c r="L124" s="125"/>
      <c r="M124" s="126">
        <f t="shared" si="12"/>
        <v>0</v>
      </c>
      <c r="N124" s="127"/>
      <c r="O124" s="127"/>
      <c r="P124" s="127"/>
      <c r="Q124" s="127"/>
      <c r="R124" s="128"/>
      <c r="S124" s="129" t="str">
        <f>S26</f>
        <v/>
      </c>
      <c r="T124" s="130"/>
      <c r="U124" s="131"/>
      <c r="V124" s="171" t="str">
        <f t="shared" ref="V124:V135" si="13">IF(ISNUMBER(V26),V26,"")</f>
        <v/>
      </c>
      <c r="W124" s="172"/>
      <c r="X124" s="172"/>
      <c r="Y124" s="172"/>
      <c r="Z124" s="172"/>
      <c r="AA124" s="173"/>
      <c r="AB124" s="382">
        <f t="shared" ref="AB124:AB134" si="14">AB26</f>
        <v>0</v>
      </c>
      <c r="AC124" s="383"/>
      <c r="AD124" s="383"/>
      <c r="AE124" s="383"/>
      <c r="AF124" s="384"/>
      <c r="AG124" s="238"/>
      <c r="AH124" s="222"/>
      <c r="AI124" s="223"/>
      <c r="AJ124" s="223"/>
      <c r="AK124" s="224"/>
    </row>
    <row r="125" spans="2:37" ht="21" customHeight="1" x14ac:dyDescent="0.15">
      <c r="B125" s="177">
        <f t="shared" si="10"/>
        <v>45108</v>
      </c>
      <c r="C125" s="178"/>
      <c r="D125" s="123" t="str">
        <f t="shared" si="11"/>
        <v>鉄板リース料</v>
      </c>
      <c r="E125" s="124"/>
      <c r="F125" s="124"/>
      <c r="G125" s="124"/>
      <c r="H125" s="124"/>
      <c r="I125" s="124"/>
      <c r="J125" s="124"/>
      <c r="K125" s="124"/>
      <c r="L125" s="125"/>
      <c r="M125" s="126">
        <f t="shared" si="12"/>
        <v>5000000</v>
      </c>
      <c r="N125" s="127"/>
      <c r="O125" s="127"/>
      <c r="P125" s="127"/>
      <c r="Q125" s="127"/>
      <c r="R125" s="128"/>
      <c r="S125" s="129">
        <f>S27</f>
        <v>0.6</v>
      </c>
      <c r="T125" s="130"/>
      <c r="U125" s="131"/>
      <c r="V125" s="171">
        <f t="shared" si="13"/>
        <v>3000000</v>
      </c>
      <c r="W125" s="172"/>
      <c r="X125" s="172"/>
      <c r="Y125" s="172"/>
      <c r="Z125" s="172"/>
      <c r="AA125" s="173"/>
      <c r="AB125" s="174">
        <f t="shared" si="14"/>
        <v>0.1</v>
      </c>
      <c r="AC125" s="175"/>
      <c r="AD125" s="175"/>
      <c r="AE125" s="175"/>
      <c r="AF125" s="176"/>
      <c r="AG125" s="238"/>
      <c r="AH125" s="219"/>
      <c r="AI125" s="220"/>
      <c r="AJ125" s="220"/>
      <c r="AK125" s="221"/>
    </row>
    <row r="126" spans="2:37" ht="21" customHeight="1" x14ac:dyDescent="0.15">
      <c r="B126" s="177">
        <f t="shared" si="10"/>
        <v>45117</v>
      </c>
      <c r="C126" s="178"/>
      <c r="D126" s="123" t="str">
        <f t="shared" si="11"/>
        <v>スポーツ飲料（熱中症対策）</v>
      </c>
      <c r="E126" s="124"/>
      <c r="F126" s="124"/>
      <c r="G126" s="124"/>
      <c r="H126" s="124"/>
      <c r="I126" s="124"/>
      <c r="J126" s="124"/>
      <c r="K126" s="124"/>
      <c r="L126" s="125"/>
      <c r="M126" s="126">
        <f t="shared" si="12"/>
        <v>50000</v>
      </c>
      <c r="N126" s="127"/>
      <c r="O126" s="127"/>
      <c r="P126" s="127"/>
      <c r="Q126" s="127"/>
      <c r="R126" s="128"/>
      <c r="S126" s="129">
        <f>S28</f>
        <v>1</v>
      </c>
      <c r="T126" s="130"/>
      <c r="U126" s="131"/>
      <c r="V126" s="171">
        <f t="shared" si="13"/>
        <v>50000</v>
      </c>
      <c r="W126" s="172"/>
      <c r="X126" s="172"/>
      <c r="Y126" s="172"/>
      <c r="Z126" s="172"/>
      <c r="AA126" s="173"/>
      <c r="AB126" s="174" t="str">
        <f t="shared" si="14"/>
        <v>8%(軽減税率)</v>
      </c>
      <c r="AC126" s="175"/>
      <c r="AD126" s="175"/>
      <c r="AE126" s="175"/>
      <c r="AF126" s="176"/>
      <c r="AG126" s="238"/>
      <c r="AH126" s="222"/>
      <c r="AI126" s="223"/>
      <c r="AJ126" s="223"/>
      <c r="AK126" s="224"/>
    </row>
    <row r="127" spans="2:37" ht="21" customHeight="1" x14ac:dyDescent="0.15">
      <c r="B127" s="177">
        <f t="shared" si="10"/>
        <v>45127</v>
      </c>
      <c r="C127" s="178"/>
      <c r="D127" s="123" t="str">
        <f t="shared" si="11"/>
        <v>軽油代</v>
      </c>
      <c r="E127" s="124"/>
      <c r="F127" s="124"/>
      <c r="G127" s="124"/>
      <c r="H127" s="124"/>
      <c r="I127" s="124"/>
      <c r="J127" s="124"/>
      <c r="K127" s="124"/>
      <c r="L127" s="125"/>
      <c r="M127" s="126">
        <f t="shared" si="12"/>
        <v>100000</v>
      </c>
      <c r="N127" s="127"/>
      <c r="O127" s="127"/>
      <c r="P127" s="127"/>
      <c r="Q127" s="127"/>
      <c r="R127" s="128"/>
      <c r="S127" s="129">
        <f>S29</f>
        <v>0.3</v>
      </c>
      <c r="T127" s="130"/>
      <c r="U127" s="131"/>
      <c r="V127" s="171">
        <f t="shared" si="13"/>
        <v>30000</v>
      </c>
      <c r="W127" s="172"/>
      <c r="X127" s="172"/>
      <c r="Y127" s="172"/>
      <c r="Z127" s="172"/>
      <c r="AA127" s="173"/>
      <c r="AB127" s="174">
        <f t="shared" si="14"/>
        <v>0.1</v>
      </c>
      <c r="AC127" s="175"/>
      <c r="AD127" s="175"/>
      <c r="AE127" s="175"/>
      <c r="AF127" s="176"/>
      <c r="AG127" s="239"/>
      <c r="AH127" s="225"/>
      <c r="AI127" s="226"/>
      <c r="AJ127" s="226"/>
      <c r="AK127" s="227"/>
    </row>
    <row r="128" spans="2:37" ht="21" customHeight="1" x14ac:dyDescent="0.15">
      <c r="B128" s="177">
        <f t="shared" si="10"/>
        <v>45127</v>
      </c>
      <c r="C128" s="178"/>
      <c r="D128" s="123" t="str">
        <f t="shared" si="11"/>
        <v>軽油税</v>
      </c>
      <c r="E128" s="124"/>
      <c r="F128" s="124"/>
      <c r="G128" s="124"/>
      <c r="H128" s="124"/>
      <c r="I128" s="124"/>
      <c r="J128" s="124"/>
      <c r="K128" s="124"/>
      <c r="L128" s="125"/>
      <c r="M128" s="126">
        <f t="shared" si="12"/>
        <v>30000</v>
      </c>
      <c r="N128" s="127"/>
      <c r="O128" s="127"/>
      <c r="P128" s="127"/>
      <c r="Q128" s="127"/>
      <c r="R128" s="128"/>
      <c r="S128" s="129">
        <f t="shared" ref="S128:S135" si="15">S30</f>
        <v>0.3</v>
      </c>
      <c r="T128" s="130"/>
      <c r="U128" s="131"/>
      <c r="V128" s="171">
        <f t="shared" si="13"/>
        <v>9000</v>
      </c>
      <c r="W128" s="172"/>
      <c r="X128" s="172"/>
      <c r="Y128" s="172"/>
      <c r="Z128" s="172"/>
      <c r="AA128" s="173"/>
      <c r="AB128" s="174" t="str">
        <f t="shared" si="14"/>
        <v>非課税</v>
      </c>
      <c r="AC128" s="175"/>
      <c r="AD128" s="175"/>
      <c r="AE128" s="175"/>
      <c r="AF128" s="176"/>
      <c r="AG128" s="188" t="s">
        <v>28</v>
      </c>
      <c r="AH128" s="219"/>
      <c r="AI128" s="220"/>
      <c r="AJ128" s="220"/>
      <c r="AK128" s="221"/>
    </row>
    <row r="129" spans="2:37" ht="21" customHeight="1" x14ac:dyDescent="0.15">
      <c r="B129" s="177">
        <f t="shared" si="10"/>
        <v>0</v>
      </c>
      <c r="C129" s="178"/>
      <c r="D129" s="123">
        <f t="shared" si="11"/>
        <v>0</v>
      </c>
      <c r="E129" s="124"/>
      <c r="F129" s="124"/>
      <c r="G129" s="124"/>
      <c r="H129" s="124"/>
      <c r="I129" s="124"/>
      <c r="J129" s="124"/>
      <c r="K129" s="124"/>
      <c r="L129" s="125"/>
      <c r="M129" s="126">
        <f t="shared" si="12"/>
        <v>0</v>
      </c>
      <c r="N129" s="127"/>
      <c r="O129" s="127"/>
      <c r="P129" s="127"/>
      <c r="Q129" s="127"/>
      <c r="R129" s="128"/>
      <c r="S129" s="129" t="str">
        <f t="shared" si="15"/>
        <v/>
      </c>
      <c r="T129" s="130"/>
      <c r="U129" s="131"/>
      <c r="V129" s="171">
        <f t="shared" si="13"/>
        <v>0</v>
      </c>
      <c r="W129" s="172"/>
      <c r="X129" s="172"/>
      <c r="Y129" s="172"/>
      <c r="Z129" s="172"/>
      <c r="AA129" s="173"/>
      <c r="AB129" s="174">
        <f t="shared" si="14"/>
        <v>0</v>
      </c>
      <c r="AC129" s="175"/>
      <c r="AD129" s="175"/>
      <c r="AE129" s="175"/>
      <c r="AF129" s="176"/>
      <c r="AG129" s="189"/>
      <c r="AH129" s="222"/>
      <c r="AI129" s="223"/>
      <c r="AJ129" s="223"/>
      <c r="AK129" s="224"/>
    </row>
    <row r="130" spans="2:37" ht="21" customHeight="1" x14ac:dyDescent="0.15">
      <c r="B130" s="177">
        <f t="shared" si="10"/>
        <v>0</v>
      </c>
      <c r="C130" s="178"/>
      <c r="D130" s="123">
        <f t="shared" si="11"/>
        <v>0</v>
      </c>
      <c r="E130" s="124"/>
      <c r="F130" s="124"/>
      <c r="G130" s="124"/>
      <c r="H130" s="124"/>
      <c r="I130" s="124"/>
      <c r="J130" s="124"/>
      <c r="K130" s="124"/>
      <c r="L130" s="125"/>
      <c r="M130" s="126">
        <f t="shared" si="12"/>
        <v>0</v>
      </c>
      <c r="N130" s="127"/>
      <c r="O130" s="127"/>
      <c r="P130" s="127"/>
      <c r="Q130" s="127"/>
      <c r="R130" s="128"/>
      <c r="S130" s="129" t="str">
        <f t="shared" si="15"/>
        <v/>
      </c>
      <c r="T130" s="130"/>
      <c r="U130" s="131"/>
      <c r="V130" s="171">
        <f t="shared" si="13"/>
        <v>0</v>
      </c>
      <c r="W130" s="172"/>
      <c r="X130" s="172"/>
      <c r="Y130" s="172"/>
      <c r="Z130" s="172"/>
      <c r="AA130" s="173"/>
      <c r="AB130" s="174">
        <f t="shared" si="14"/>
        <v>0</v>
      </c>
      <c r="AC130" s="175"/>
      <c r="AD130" s="175"/>
      <c r="AE130" s="175"/>
      <c r="AF130" s="176"/>
      <c r="AG130" s="189"/>
      <c r="AH130" s="225"/>
      <c r="AI130" s="226"/>
      <c r="AJ130" s="226"/>
      <c r="AK130" s="227"/>
    </row>
    <row r="131" spans="2:37" ht="21" customHeight="1" x14ac:dyDescent="0.15">
      <c r="B131" s="177">
        <f t="shared" si="10"/>
        <v>0</v>
      </c>
      <c r="C131" s="178"/>
      <c r="D131" s="123">
        <f t="shared" si="11"/>
        <v>0</v>
      </c>
      <c r="E131" s="124"/>
      <c r="F131" s="124"/>
      <c r="G131" s="124"/>
      <c r="H131" s="124"/>
      <c r="I131" s="124"/>
      <c r="J131" s="124"/>
      <c r="K131" s="124"/>
      <c r="L131" s="125"/>
      <c r="M131" s="126">
        <f t="shared" si="12"/>
        <v>0</v>
      </c>
      <c r="N131" s="127"/>
      <c r="O131" s="127"/>
      <c r="P131" s="127"/>
      <c r="Q131" s="127"/>
      <c r="R131" s="128"/>
      <c r="S131" s="129" t="str">
        <f t="shared" si="15"/>
        <v/>
      </c>
      <c r="T131" s="130"/>
      <c r="U131" s="131"/>
      <c r="V131" s="171">
        <f t="shared" si="13"/>
        <v>0</v>
      </c>
      <c r="W131" s="172"/>
      <c r="X131" s="172"/>
      <c r="Y131" s="172"/>
      <c r="Z131" s="172"/>
      <c r="AA131" s="173"/>
      <c r="AB131" s="174">
        <f t="shared" si="14"/>
        <v>0</v>
      </c>
      <c r="AC131" s="175"/>
      <c r="AD131" s="175"/>
      <c r="AE131" s="175"/>
      <c r="AF131" s="176"/>
      <c r="AG131" s="189"/>
      <c r="AH131" s="222"/>
      <c r="AI131" s="223"/>
      <c r="AJ131" s="223"/>
      <c r="AK131" s="224"/>
    </row>
    <row r="132" spans="2:37" ht="21" customHeight="1" x14ac:dyDescent="0.15">
      <c r="B132" s="177">
        <f t="shared" si="10"/>
        <v>0</v>
      </c>
      <c r="C132" s="178"/>
      <c r="D132" s="123">
        <f t="shared" si="11"/>
        <v>0</v>
      </c>
      <c r="E132" s="124"/>
      <c r="F132" s="124"/>
      <c r="G132" s="124"/>
      <c r="H132" s="124"/>
      <c r="I132" s="124"/>
      <c r="J132" s="124"/>
      <c r="K132" s="124"/>
      <c r="L132" s="125"/>
      <c r="M132" s="126">
        <f t="shared" si="12"/>
        <v>0</v>
      </c>
      <c r="N132" s="127"/>
      <c r="O132" s="127"/>
      <c r="P132" s="127"/>
      <c r="Q132" s="127"/>
      <c r="R132" s="128"/>
      <c r="S132" s="129" t="str">
        <f t="shared" si="15"/>
        <v/>
      </c>
      <c r="T132" s="130"/>
      <c r="U132" s="131"/>
      <c r="V132" s="171">
        <f t="shared" si="13"/>
        <v>0</v>
      </c>
      <c r="W132" s="172"/>
      <c r="X132" s="172"/>
      <c r="Y132" s="172"/>
      <c r="Z132" s="172"/>
      <c r="AA132" s="173"/>
      <c r="AB132" s="174">
        <f t="shared" si="14"/>
        <v>0</v>
      </c>
      <c r="AC132" s="175"/>
      <c r="AD132" s="175"/>
      <c r="AE132" s="175"/>
      <c r="AF132" s="176"/>
      <c r="AG132" s="189"/>
      <c r="AH132" s="222"/>
      <c r="AI132" s="223"/>
      <c r="AJ132" s="223"/>
      <c r="AK132" s="224"/>
    </row>
    <row r="133" spans="2:37" ht="21" customHeight="1" x14ac:dyDescent="0.15">
      <c r="B133" s="177">
        <f t="shared" si="10"/>
        <v>0</v>
      </c>
      <c r="C133" s="178"/>
      <c r="D133" s="123">
        <f t="shared" si="11"/>
        <v>0</v>
      </c>
      <c r="E133" s="124"/>
      <c r="F133" s="124"/>
      <c r="G133" s="124"/>
      <c r="H133" s="124"/>
      <c r="I133" s="124"/>
      <c r="J133" s="124"/>
      <c r="K133" s="124"/>
      <c r="L133" s="125"/>
      <c r="M133" s="126">
        <f t="shared" si="12"/>
        <v>0</v>
      </c>
      <c r="N133" s="127"/>
      <c r="O133" s="127"/>
      <c r="P133" s="127"/>
      <c r="Q133" s="127"/>
      <c r="R133" s="128"/>
      <c r="S133" s="129" t="str">
        <f t="shared" si="15"/>
        <v/>
      </c>
      <c r="T133" s="130"/>
      <c r="U133" s="131"/>
      <c r="V133" s="171">
        <f t="shared" si="13"/>
        <v>0</v>
      </c>
      <c r="W133" s="172"/>
      <c r="X133" s="172"/>
      <c r="Y133" s="172"/>
      <c r="Z133" s="172"/>
      <c r="AA133" s="173"/>
      <c r="AB133" s="174">
        <f t="shared" si="14"/>
        <v>0</v>
      </c>
      <c r="AC133" s="175"/>
      <c r="AD133" s="175"/>
      <c r="AE133" s="175"/>
      <c r="AF133" s="176"/>
      <c r="AG133" s="190"/>
      <c r="AH133" s="225"/>
      <c r="AI133" s="226"/>
      <c r="AJ133" s="226"/>
      <c r="AK133" s="227"/>
    </row>
    <row r="134" spans="2:37" ht="21" customHeight="1" x14ac:dyDescent="0.15">
      <c r="B134" s="177">
        <f t="shared" si="10"/>
        <v>0</v>
      </c>
      <c r="C134" s="178"/>
      <c r="D134" s="123">
        <f t="shared" si="11"/>
        <v>0</v>
      </c>
      <c r="E134" s="124"/>
      <c r="F134" s="124"/>
      <c r="G134" s="124"/>
      <c r="H134" s="124"/>
      <c r="I134" s="124"/>
      <c r="J134" s="124"/>
      <c r="K134" s="124"/>
      <c r="L134" s="125"/>
      <c r="M134" s="126">
        <f t="shared" si="12"/>
        <v>0</v>
      </c>
      <c r="N134" s="127"/>
      <c r="O134" s="127"/>
      <c r="P134" s="127"/>
      <c r="Q134" s="127"/>
      <c r="R134" s="128"/>
      <c r="S134" s="129" t="str">
        <f t="shared" si="15"/>
        <v/>
      </c>
      <c r="T134" s="130"/>
      <c r="U134" s="131"/>
      <c r="V134" s="171">
        <f t="shared" si="13"/>
        <v>0</v>
      </c>
      <c r="W134" s="172"/>
      <c r="X134" s="172"/>
      <c r="Y134" s="172"/>
      <c r="Z134" s="172"/>
      <c r="AA134" s="173"/>
      <c r="AB134" s="174">
        <f t="shared" si="14"/>
        <v>0</v>
      </c>
      <c r="AC134" s="175"/>
      <c r="AD134" s="175"/>
      <c r="AE134" s="175"/>
      <c r="AF134" s="176"/>
      <c r="AG134" s="237" t="s">
        <v>29</v>
      </c>
      <c r="AH134" s="240"/>
      <c r="AI134" s="241"/>
      <c r="AJ134" s="241"/>
      <c r="AK134" s="242"/>
    </row>
    <row r="135" spans="2:37" ht="21" customHeight="1" x14ac:dyDescent="0.15">
      <c r="B135" s="177">
        <f t="shared" si="10"/>
        <v>0</v>
      </c>
      <c r="C135" s="178"/>
      <c r="D135" s="123">
        <f t="shared" si="11"/>
        <v>0</v>
      </c>
      <c r="E135" s="124"/>
      <c r="F135" s="124"/>
      <c r="G135" s="124"/>
      <c r="H135" s="124"/>
      <c r="I135" s="124"/>
      <c r="J135" s="124"/>
      <c r="K135" s="124"/>
      <c r="L135" s="125"/>
      <c r="M135" s="126">
        <f t="shared" si="12"/>
        <v>0</v>
      </c>
      <c r="N135" s="127"/>
      <c r="O135" s="127"/>
      <c r="P135" s="127"/>
      <c r="Q135" s="127"/>
      <c r="R135" s="128"/>
      <c r="S135" s="129" t="str">
        <f t="shared" si="15"/>
        <v/>
      </c>
      <c r="T135" s="130"/>
      <c r="U135" s="131"/>
      <c r="V135" s="171">
        <f t="shared" si="13"/>
        <v>0</v>
      </c>
      <c r="W135" s="172"/>
      <c r="X135" s="172"/>
      <c r="Y135" s="172"/>
      <c r="Z135" s="172"/>
      <c r="AA135" s="173"/>
      <c r="AB135" s="174">
        <f>AB37</f>
        <v>0</v>
      </c>
      <c r="AC135" s="175"/>
      <c r="AD135" s="175"/>
      <c r="AE135" s="175"/>
      <c r="AF135" s="176"/>
      <c r="AG135" s="238"/>
      <c r="AH135" s="240"/>
      <c r="AI135" s="241"/>
      <c r="AJ135" s="241"/>
      <c r="AK135" s="242"/>
    </row>
    <row r="136" spans="2:37" ht="21" customHeight="1" x14ac:dyDescent="0.15">
      <c r="B136" s="177">
        <f t="shared" si="10"/>
        <v>0</v>
      </c>
      <c r="C136" s="178"/>
      <c r="D136" s="123">
        <f t="shared" si="11"/>
        <v>0</v>
      </c>
      <c r="E136" s="124"/>
      <c r="F136" s="124"/>
      <c r="G136" s="124"/>
      <c r="H136" s="124"/>
      <c r="I136" s="124"/>
      <c r="J136" s="124"/>
      <c r="K136" s="124"/>
      <c r="L136" s="125"/>
      <c r="M136" s="126">
        <f t="shared" si="12"/>
        <v>0</v>
      </c>
      <c r="N136" s="127"/>
      <c r="O136" s="127"/>
      <c r="P136" s="127"/>
      <c r="Q136" s="127"/>
      <c r="R136" s="128"/>
      <c r="S136" s="129" t="str">
        <f t="shared" ref="S136:S142" si="16">S38</f>
        <v/>
      </c>
      <c r="T136" s="130"/>
      <c r="U136" s="131"/>
      <c r="V136" s="171">
        <f t="shared" ref="V136:V142" si="17">IF(ISNUMBER(V38),V38,"")</f>
        <v>0</v>
      </c>
      <c r="W136" s="172"/>
      <c r="X136" s="172"/>
      <c r="Y136" s="172"/>
      <c r="Z136" s="172"/>
      <c r="AA136" s="173"/>
      <c r="AB136" s="174">
        <f>AB38</f>
        <v>0</v>
      </c>
      <c r="AC136" s="175"/>
      <c r="AD136" s="175"/>
      <c r="AE136" s="175"/>
      <c r="AF136" s="176"/>
      <c r="AG136" s="238"/>
      <c r="AH136" s="240"/>
      <c r="AI136" s="241"/>
      <c r="AJ136" s="241"/>
      <c r="AK136" s="242"/>
    </row>
    <row r="137" spans="2:37" ht="21" customHeight="1" x14ac:dyDescent="0.15">
      <c r="B137" s="177">
        <f>B39</f>
        <v>0</v>
      </c>
      <c r="C137" s="178"/>
      <c r="D137" s="123">
        <f>D39</f>
        <v>0</v>
      </c>
      <c r="E137" s="124"/>
      <c r="F137" s="124"/>
      <c r="G137" s="124"/>
      <c r="H137" s="124"/>
      <c r="I137" s="124"/>
      <c r="J137" s="124"/>
      <c r="K137" s="124"/>
      <c r="L137" s="125"/>
      <c r="M137" s="126">
        <f t="shared" ref="M137:M145" si="18">M39</f>
        <v>0</v>
      </c>
      <c r="N137" s="127"/>
      <c r="O137" s="127"/>
      <c r="P137" s="127"/>
      <c r="Q137" s="127"/>
      <c r="R137" s="128"/>
      <c r="S137" s="129" t="str">
        <f t="shared" si="16"/>
        <v/>
      </c>
      <c r="T137" s="130"/>
      <c r="U137" s="131"/>
      <c r="V137" s="171">
        <f t="shared" si="17"/>
        <v>0</v>
      </c>
      <c r="W137" s="172"/>
      <c r="X137" s="172"/>
      <c r="Y137" s="172"/>
      <c r="Z137" s="172"/>
      <c r="AA137" s="173"/>
      <c r="AB137" s="174">
        <f>AB39</f>
        <v>0</v>
      </c>
      <c r="AC137" s="175"/>
      <c r="AD137" s="175"/>
      <c r="AE137" s="175"/>
      <c r="AF137" s="176"/>
      <c r="AG137" s="238"/>
      <c r="AH137" s="240"/>
      <c r="AI137" s="241"/>
      <c r="AJ137" s="241"/>
      <c r="AK137" s="242"/>
    </row>
    <row r="138" spans="2:37" ht="21" customHeight="1" thickBot="1" x14ac:dyDescent="0.2">
      <c r="B138" s="361">
        <f>B40</f>
        <v>0</v>
      </c>
      <c r="C138" s="362"/>
      <c r="D138" s="371">
        <f>D40</f>
        <v>0</v>
      </c>
      <c r="E138" s="372"/>
      <c r="F138" s="372"/>
      <c r="G138" s="372"/>
      <c r="H138" s="372"/>
      <c r="I138" s="372"/>
      <c r="J138" s="372"/>
      <c r="K138" s="372"/>
      <c r="L138" s="373"/>
      <c r="M138" s="374">
        <f t="shared" si="18"/>
        <v>0</v>
      </c>
      <c r="N138" s="375"/>
      <c r="O138" s="375"/>
      <c r="P138" s="375"/>
      <c r="Q138" s="375"/>
      <c r="R138" s="376"/>
      <c r="S138" s="377" t="str">
        <f t="shared" si="16"/>
        <v/>
      </c>
      <c r="T138" s="378"/>
      <c r="U138" s="379"/>
      <c r="V138" s="358">
        <f t="shared" si="17"/>
        <v>0</v>
      </c>
      <c r="W138" s="359"/>
      <c r="X138" s="359"/>
      <c r="Y138" s="359"/>
      <c r="Z138" s="359"/>
      <c r="AA138" s="360"/>
      <c r="AB138" s="363">
        <f>AB40</f>
        <v>0</v>
      </c>
      <c r="AC138" s="364"/>
      <c r="AD138" s="364"/>
      <c r="AE138" s="364"/>
      <c r="AF138" s="365"/>
      <c r="AG138" s="238"/>
      <c r="AH138" s="240"/>
      <c r="AI138" s="241"/>
      <c r="AJ138" s="241"/>
      <c r="AK138" s="242"/>
    </row>
    <row r="139" spans="2:37" ht="21" customHeight="1" thickTop="1" x14ac:dyDescent="0.15">
      <c r="B139" s="121">
        <f>B41</f>
        <v>0</v>
      </c>
      <c r="C139" s="122"/>
      <c r="D139" s="233" t="s">
        <v>217</v>
      </c>
      <c r="E139" s="233"/>
      <c r="F139" s="233"/>
      <c r="G139" s="233"/>
      <c r="H139" s="233"/>
      <c r="I139" s="233"/>
      <c r="J139" s="233"/>
      <c r="K139" s="233"/>
      <c r="L139" s="233"/>
      <c r="M139" s="319">
        <f t="shared" si="18"/>
        <v>5100000</v>
      </c>
      <c r="N139" s="319"/>
      <c r="O139" s="319"/>
      <c r="P139" s="319"/>
      <c r="Q139" s="319"/>
      <c r="R139" s="319"/>
      <c r="S139" s="183">
        <f t="shared" si="16"/>
        <v>0.59411764705882353</v>
      </c>
      <c r="T139" s="183"/>
      <c r="U139" s="183"/>
      <c r="V139" s="367">
        <f t="shared" si="17"/>
        <v>3030000</v>
      </c>
      <c r="W139" s="368"/>
      <c r="X139" s="368"/>
      <c r="Y139" s="368"/>
      <c r="Z139" s="368"/>
      <c r="AA139" s="369"/>
      <c r="AB139" s="328"/>
      <c r="AC139" s="328"/>
      <c r="AD139" s="328"/>
      <c r="AE139" s="328"/>
      <c r="AF139" s="329"/>
      <c r="AG139" s="239"/>
      <c r="AH139" s="240"/>
      <c r="AI139" s="241"/>
      <c r="AJ139" s="241"/>
      <c r="AK139" s="242"/>
    </row>
    <row r="140" spans="2:37" ht="21" customHeight="1" x14ac:dyDescent="0.15">
      <c r="B140" s="344">
        <v>0</v>
      </c>
      <c r="C140" s="345"/>
      <c r="D140" s="233" t="s">
        <v>209</v>
      </c>
      <c r="E140" s="233"/>
      <c r="F140" s="233"/>
      <c r="G140" s="233"/>
      <c r="H140" s="233"/>
      <c r="I140" s="233"/>
      <c r="J140" s="233"/>
      <c r="K140" s="233"/>
      <c r="L140" s="233"/>
      <c r="M140" s="319">
        <f t="shared" si="18"/>
        <v>50000</v>
      </c>
      <c r="N140" s="319"/>
      <c r="O140" s="319"/>
      <c r="P140" s="319"/>
      <c r="Q140" s="319"/>
      <c r="R140" s="319"/>
      <c r="S140" s="183">
        <f t="shared" si="16"/>
        <v>1</v>
      </c>
      <c r="T140" s="183"/>
      <c r="U140" s="183"/>
      <c r="V140" s="367">
        <f t="shared" si="17"/>
        <v>50000</v>
      </c>
      <c r="W140" s="368"/>
      <c r="X140" s="368"/>
      <c r="Y140" s="368"/>
      <c r="Z140" s="368"/>
      <c r="AA140" s="369"/>
      <c r="AB140" s="356"/>
      <c r="AC140" s="356"/>
      <c r="AD140" s="356"/>
      <c r="AE140" s="356"/>
      <c r="AF140" s="357"/>
      <c r="AG140" s="188" t="s">
        <v>30</v>
      </c>
      <c r="AH140" s="219"/>
      <c r="AI140" s="220"/>
      <c r="AJ140" s="220"/>
      <c r="AK140" s="221"/>
    </row>
    <row r="141" spans="2:37" ht="21" customHeight="1" x14ac:dyDescent="0.15">
      <c r="B141" s="332">
        <v>0</v>
      </c>
      <c r="C141" s="193"/>
      <c r="D141" s="194" t="s">
        <v>210</v>
      </c>
      <c r="E141" s="194"/>
      <c r="F141" s="194"/>
      <c r="G141" s="194"/>
      <c r="H141" s="194"/>
      <c r="I141" s="194"/>
      <c r="J141" s="194"/>
      <c r="K141" s="194"/>
      <c r="L141" s="194"/>
      <c r="M141" s="319">
        <f t="shared" si="18"/>
        <v>30000</v>
      </c>
      <c r="N141" s="319"/>
      <c r="O141" s="319"/>
      <c r="P141" s="319"/>
      <c r="Q141" s="319"/>
      <c r="R141" s="319"/>
      <c r="S141" s="183">
        <f t="shared" si="16"/>
        <v>0.3</v>
      </c>
      <c r="T141" s="183"/>
      <c r="U141" s="183"/>
      <c r="V141" s="367">
        <f t="shared" si="17"/>
        <v>9000</v>
      </c>
      <c r="W141" s="368"/>
      <c r="X141" s="368"/>
      <c r="Y141" s="368"/>
      <c r="Z141" s="368"/>
      <c r="AA141" s="369"/>
      <c r="AB141" s="438"/>
      <c r="AC141" s="438"/>
      <c r="AD141" s="438"/>
      <c r="AE141" s="438"/>
      <c r="AF141" s="441"/>
      <c r="AG141" s="189"/>
      <c r="AH141" s="222"/>
      <c r="AI141" s="223"/>
      <c r="AJ141" s="223"/>
      <c r="AK141" s="224"/>
    </row>
    <row r="142" spans="2:37" ht="21" customHeight="1" thickBot="1" x14ac:dyDescent="0.2">
      <c r="B142" s="184"/>
      <c r="C142" s="185"/>
      <c r="D142" s="550" t="s">
        <v>211</v>
      </c>
      <c r="E142" s="550"/>
      <c r="F142" s="550"/>
      <c r="G142" s="550"/>
      <c r="H142" s="550"/>
      <c r="I142" s="550"/>
      <c r="J142" s="550"/>
      <c r="K142" s="550"/>
      <c r="L142" s="550"/>
      <c r="M142" s="433">
        <f t="shared" si="18"/>
        <v>5180000</v>
      </c>
      <c r="N142" s="433"/>
      <c r="O142" s="433"/>
      <c r="P142" s="433"/>
      <c r="Q142" s="433"/>
      <c r="R142" s="433"/>
      <c r="S142" s="236">
        <f t="shared" si="16"/>
        <v>0.59633204633204628</v>
      </c>
      <c r="T142" s="236"/>
      <c r="U142" s="236"/>
      <c r="V142" s="433">
        <f t="shared" si="17"/>
        <v>3089000</v>
      </c>
      <c r="W142" s="433"/>
      <c r="X142" s="433"/>
      <c r="Y142" s="433"/>
      <c r="Z142" s="433"/>
      <c r="AA142" s="433"/>
      <c r="AB142" s="548"/>
      <c r="AC142" s="548"/>
      <c r="AD142" s="548"/>
      <c r="AE142" s="548"/>
      <c r="AF142" s="549"/>
      <c r="AG142" s="189"/>
      <c r="AH142" s="225"/>
      <c r="AI142" s="226"/>
      <c r="AJ142" s="226"/>
      <c r="AK142" s="227"/>
    </row>
    <row r="143" spans="2:37" ht="21" customHeight="1" x14ac:dyDescent="0.15">
      <c r="B143" s="232"/>
      <c r="C143" s="232"/>
      <c r="D143" s="233" t="s">
        <v>213</v>
      </c>
      <c r="E143" s="233"/>
      <c r="F143" s="233"/>
      <c r="G143" s="233"/>
      <c r="H143" s="233"/>
      <c r="I143" s="233"/>
      <c r="J143" s="233"/>
      <c r="K143" s="233"/>
      <c r="L143" s="233"/>
      <c r="M143" s="319">
        <f t="shared" si="18"/>
        <v>510000</v>
      </c>
      <c r="N143" s="319"/>
      <c r="O143" s="319"/>
      <c r="P143" s="319"/>
      <c r="Q143" s="319"/>
      <c r="R143" s="319"/>
      <c r="S143" s="191"/>
      <c r="T143" s="191"/>
      <c r="U143" s="191"/>
      <c r="V143" s="319">
        <f t="shared" ref="V143:V145" si="19">V45</f>
        <v>303000</v>
      </c>
      <c r="W143" s="319"/>
      <c r="X143" s="319"/>
      <c r="Y143" s="319"/>
      <c r="Z143" s="319"/>
      <c r="AA143" s="319"/>
      <c r="AB143" s="356"/>
      <c r="AC143" s="356"/>
      <c r="AD143" s="356"/>
      <c r="AE143" s="356"/>
      <c r="AF143" s="356"/>
      <c r="AG143" s="189"/>
      <c r="AH143" s="222"/>
      <c r="AI143" s="223"/>
      <c r="AJ143" s="223"/>
      <c r="AK143" s="224"/>
    </row>
    <row r="144" spans="2:37" ht="21" customHeight="1" x14ac:dyDescent="0.15">
      <c r="B144" s="193"/>
      <c r="C144" s="193"/>
      <c r="D144" s="194" t="s">
        <v>214</v>
      </c>
      <c r="E144" s="194"/>
      <c r="F144" s="194"/>
      <c r="G144" s="194"/>
      <c r="H144" s="194"/>
      <c r="I144" s="194"/>
      <c r="J144" s="194"/>
      <c r="K144" s="194"/>
      <c r="L144" s="194"/>
      <c r="M144" s="448">
        <f t="shared" si="18"/>
        <v>4000</v>
      </c>
      <c r="N144" s="448"/>
      <c r="O144" s="448"/>
      <c r="P144" s="448"/>
      <c r="Q144" s="448"/>
      <c r="R144" s="448"/>
      <c r="S144" s="196"/>
      <c r="T144" s="196"/>
      <c r="U144" s="196"/>
      <c r="V144" s="448">
        <f t="shared" si="19"/>
        <v>4000</v>
      </c>
      <c r="W144" s="448"/>
      <c r="X144" s="448"/>
      <c r="Y144" s="448"/>
      <c r="Z144" s="448"/>
      <c r="AA144" s="448"/>
      <c r="AB144" s="438"/>
      <c r="AC144" s="438"/>
      <c r="AD144" s="438"/>
      <c r="AE144" s="438"/>
      <c r="AF144" s="438"/>
      <c r="AG144" s="189"/>
      <c r="AH144" s="222"/>
      <c r="AI144" s="223"/>
      <c r="AJ144" s="223"/>
      <c r="AK144" s="224"/>
    </row>
    <row r="145" spans="2:37" ht="21" customHeight="1" x14ac:dyDescent="0.15">
      <c r="B145" s="228"/>
      <c r="C145" s="228"/>
      <c r="D145" s="229" t="s">
        <v>212</v>
      </c>
      <c r="E145" s="229"/>
      <c r="F145" s="229"/>
      <c r="G145" s="229"/>
      <c r="H145" s="229"/>
      <c r="I145" s="229"/>
      <c r="J145" s="229"/>
      <c r="K145" s="229"/>
      <c r="L145" s="229"/>
      <c r="M145" s="230">
        <f t="shared" si="18"/>
        <v>5694000</v>
      </c>
      <c r="N145" s="230"/>
      <c r="O145" s="230"/>
      <c r="P145" s="230"/>
      <c r="Q145" s="230"/>
      <c r="R145" s="230"/>
      <c r="S145" s="231"/>
      <c r="T145" s="231"/>
      <c r="U145" s="231"/>
      <c r="V145" s="230">
        <f t="shared" si="19"/>
        <v>3396000</v>
      </c>
      <c r="W145" s="230"/>
      <c r="X145" s="230"/>
      <c r="Y145" s="230"/>
      <c r="Z145" s="230"/>
      <c r="AA145" s="230"/>
      <c r="AB145" s="440"/>
      <c r="AC145" s="440"/>
      <c r="AD145" s="440"/>
      <c r="AE145" s="440"/>
      <c r="AF145" s="440"/>
      <c r="AG145" s="190"/>
      <c r="AH145" s="225"/>
      <c r="AI145" s="226"/>
      <c r="AJ145" s="226"/>
      <c r="AK145" s="227"/>
    </row>
    <row r="146" spans="2:37" ht="21" customHeight="1" x14ac:dyDescent="0.15">
      <c r="D146" s="314" t="s">
        <v>144</v>
      </c>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row>
    <row r="147" spans="2:37" ht="21" customHeight="1" x14ac:dyDescent="0.15">
      <c r="B147" s="21">
        <f>B49</f>
        <v>0</v>
      </c>
    </row>
    <row r="148" spans="2:37" ht="10.5" hidden="1" customHeight="1" x14ac:dyDescent="0.15"/>
    <row r="149" spans="2:37" ht="10.5" hidden="1" customHeight="1" x14ac:dyDescent="0.15"/>
    <row r="150" spans="2:37" ht="10.5" hidden="1" customHeight="1" x14ac:dyDescent="0.15"/>
    <row r="151" spans="2:37" ht="10.5" hidden="1" customHeight="1" x14ac:dyDescent="0.15"/>
    <row r="152" spans="2:37" ht="10.5" hidden="1" customHeight="1" x14ac:dyDescent="0.15"/>
    <row r="153" spans="2:37" ht="10.5" hidden="1" customHeight="1" x14ac:dyDescent="0.15"/>
    <row r="154" spans="2:37" ht="10.5" hidden="1" customHeight="1" x14ac:dyDescent="0.15"/>
    <row r="155" spans="2:37" ht="10.5" hidden="1" customHeight="1" x14ac:dyDescent="0.15"/>
    <row r="156" spans="2:37" ht="10.5" hidden="1" customHeight="1" x14ac:dyDescent="0.15"/>
    <row r="157" spans="2:37" ht="10.5" hidden="1" customHeight="1" x14ac:dyDescent="0.15"/>
    <row r="158" spans="2:37" ht="10.5" hidden="1" customHeight="1" x14ac:dyDescent="0.15"/>
  </sheetData>
  <sheetProtection algorithmName="SHA-512" hashValue="Pi90CKnwRDcNzwC2/X9KOXAg5mf/gOInZVcsattkxHKphfbigepT1DqT016gI98CE7yoRWvxv/UNts/fUPsySg==" saltValue="fxBJNaJ6yrq438gapNeiWA==" spinCount="100000" sheet="1" objects="1" scenarios="1"/>
  <mergeCells count="650">
    <mergeCell ref="D5:J5"/>
    <mergeCell ref="X5:Y5"/>
    <mergeCell ref="AD5:AE5"/>
    <mergeCell ref="AJ5:AK5"/>
    <mergeCell ref="X7:AB7"/>
    <mergeCell ref="AC7:AJ7"/>
    <mergeCell ref="E2:G2"/>
    <mergeCell ref="J2:R2"/>
    <mergeCell ref="V2:AG2"/>
    <mergeCell ref="AI2:AJ2"/>
    <mergeCell ref="D4:O4"/>
    <mergeCell ref="P4:R4"/>
    <mergeCell ref="V4:AD4"/>
    <mergeCell ref="AF4:AK4"/>
    <mergeCell ref="B12:I13"/>
    <mergeCell ref="J12:S13"/>
    <mergeCell ref="U12:W13"/>
    <mergeCell ref="X12:AI13"/>
    <mergeCell ref="AJ13:AK14"/>
    <mergeCell ref="U14:W14"/>
    <mergeCell ref="X14:AI14"/>
    <mergeCell ref="B8:B10"/>
    <mergeCell ref="C8:S10"/>
    <mergeCell ref="U8:W8"/>
    <mergeCell ref="X8:AK8"/>
    <mergeCell ref="U9:W10"/>
    <mergeCell ref="X9:Y9"/>
    <mergeCell ref="Z9:AK9"/>
    <mergeCell ref="X10:AK11"/>
    <mergeCell ref="AD15:AE15"/>
    <mergeCell ref="AF15:AK15"/>
    <mergeCell ref="C16:D18"/>
    <mergeCell ref="E16:I18"/>
    <mergeCell ref="J16:S18"/>
    <mergeCell ref="U16:W19"/>
    <mergeCell ref="X16:AB17"/>
    <mergeCell ref="AC16:AD17"/>
    <mergeCell ref="AE16:AI17"/>
    <mergeCell ref="AJ16:AK17"/>
    <mergeCell ref="C15:D15"/>
    <mergeCell ref="E15:I15"/>
    <mergeCell ref="J15:S15"/>
    <mergeCell ref="U15:W15"/>
    <mergeCell ref="X15:AC15"/>
    <mergeCell ref="X18:X19"/>
    <mergeCell ref="Y18:AA19"/>
    <mergeCell ref="AB18:AD19"/>
    <mergeCell ref="C22:S22"/>
    <mergeCell ref="B24:C24"/>
    <mergeCell ref="D24:L24"/>
    <mergeCell ref="M24:R24"/>
    <mergeCell ref="S24:U24"/>
    <mergeCell ref="V24:AA24"/>
    <mergeCell ref="AE18:AE19"/>
    <mergeCell ref="AF18:AK19"/>
    <mergeCell ref="C19:D20"/>
    <mergeCell ref="E19:I20"/>
    <mergeCell ref="J19:S20"/>
    <mergeCell ref="U20:W21"/>
    <mergeCell ref="X20:AK21"/>
    <mergeCell ref="C21:D21"/>
    <mergeCell ref="E21:I21"/>
    <mergeCell ref="J21:S21"/>
    <mergeCell ref="B15:B21"/>
    <mergeCell ref="AB24:AF24"/>
    <mergeCell ref="AG24:AG29"/>
    <mergeCell ref="AH24:AK26"/>
    <mergeCell ref="B25:C25"/>
    <mergeCell ref="D25:L25"/>
    <mergeCell ref="M25:R25"/>
    <mergeCell ref="S25:U25"/>
    <mergeCell ref="V25:AA25"/>
    <mergeCell ref="AB25:AF25"/>
    <mergeCell ref="B26:C26"/>
    <mergeCell ref="D26:L26"/>
    <mergeCell ref="M26:R26"/>
    <mergeCell ref="S26:U26"/>
    <mergeCell ref="V26:AA26"/>
    <mergeCell ref="AB26:AF26"/>
    <mergeCell ref="B27:C27"/>
    <mergeCell ref="D27:L27"/>
    <mergeCell ref="M27:R27"/>
    <mergeCell ref="S27:U27"/>
    <mergeCell ref="V27:AA27"/>
    <mergeCell ref="AB27:AF27"/>
    <mergeCell ref="AH27:AK29"/>
    <mergeCell ref="B28:C28"/>
    <mergeCell ref="D28:L28"/>
    <mergeCell ref="M28:R28"/>
    <mergeCell ref="S28:U28"/>
    <mergeCell ref="V28:AA28"/>
    <mergeCell ref="AB28:AF28"/>
    <mergeCell ref="B29:C29"/>
    <mergeCell ref="D29:L29"/>
    <mergeCell ref="M29:R29"/>
    <mergeCell ref="S29:U29"/>
    <mergeCell ref="V29:AA29"/>
    <mergeCell ref="AB29:AF29"/>
    <mergeCell ref="B30:C30"/>
    <mergeCell ref="D30:L30"/>
    <mergeCell ref="M30:R30"/>
    <mergeCell ref="S30:U30"/>
    <mergeCell ref="V30:AA30"/>
    <mergeCell ref="AB30:AF30"/>
    <mergeCell ref="M32:R32"/>
    <mergeCell ref="S32:U32"/>
    <mergeCell ref="V32:AA32"/>
    <mergeCell ref="AB32:AF32"/>
    <mergeCell ref="V31:AA31"/>
    <mergeCell ref="AB31:AF31"/>
    <mergeCell ref="B33:C33"/>
    <mergeCell ref="D33:L33"/>
    <mergeCell ref="M33:R33"/>
    <mergeCell ref="S33:U33"/>
    <mergeCell ref="V33:AA33"/>
    <mergeCell ref="AB33:AF33"/>
    <mergeCell ref="B32:C32"/>
    <mergeCell ref="D32:L32"/>
    <mergeCell ref="AH33:AK35"/>
    <mergeCell ref="B34:C34"/>
    <mergeCell ref="D34:L34"/>
    <mergeCell ref="M34:R34"/>
    <mergeCell ref="S34:U34"/>
    <mergeCell ref="V34:AA34"/>
    <mergeCell ref="AB34:AF34"/>
    <mergeCell ref="B35:C35"/>
    <mergeCell ref="D35:L35"/>
    <mergeCell ref="M35:R35"/>
    <mergeCell ref="AG30:AG35"/>
    <mergeCell ref="AH30:AK32"/>
    <mergeCell ref="B31:C31"/>
    <mergeCell ref="D31:L31"/>
    <mergeCell ref="M31:R31"/>
    <mergeCell ref="S31:U31"/>
    <mergeCell ref="M39:R39"/>
    <mergeCell ref="S39:U39"/>
    <mergeCell ref="V39:AA39"/>
    <mergeCell ref="AB39:AF39"/>
    <mergeCell ref="B38:C38"/>
    <mergeCell ref="D38:L38"/>
    <mergeCell ref="S35:U35"/>
    <mergeCell ref="V35:AA35"/>
    <mergeCell ref="AB35:AF35"/>
    <mergeCell ref="B36:C36"/>
    <mergeCell ref="D36:L36"/>
    <mergeCell ref="M36:R36"/>
    <mergeCell ref="S36:U36"/>
    <mergeCell ref="V36:AA36"/>
    <mergeCell ref="AB36:AF36"/>
    <mergeCell ref="AH39:AK41"/>
    <mergeCell ref="B40:C40"/>
    <mergeCell ref="D40:L40"/>
    <mergeCell ref="M40:R40"/>
    <mergeCell ref="S40:U40"/>
    <mergeCell ref="V40:AA40"/>
    <mergeCell ref="AB40:AF40"/>
    <mergeCell ref="B41:C41"/>
    <mergeCell ref="D41:L41"/>
    <mergeCell ref="M41:R41"/>
    <mergeCell ref="AG36:AG41"/>
    <mergeCell ref="AH36:AK38"/>
    <mergeCell ref="B37:C37"/>
    <mergeCell ref="D37:L37"/>
    <mergeCell ref="M37:R37"/>
    <mergeCell ref="S37:U37"/>
    <mergeCell ref="V37:AA37"/>
    <mergeCell ref="AB37:AF37"/>
    <mergeCell ref="M38:R38"/>
    <mergeCell ref="S38:U38"/>
    <mergeCell ref="V38:AA38"/>
    <mergeCell ref="AB38:AF38"/>
    <mergeCell ref="B39:C39"/>
    <mergeCell ref="D39:L39"/>
    <mergeCell ref="S41:U41"/>
    <mergeCell ref="V41:AA41"/>
    <mergeCell ref="AB41:AF41"/>
    <mergeCell ref="B42:C42"/>
    <mergeCell ref="D42:L42"/>
    <mergeCell ref="M42:R42"/>
    <mergeCell ref="S42:U42"/>
    <mergeCell ref="V42:AA42"/>
    <mergeCell ref="AB42:AF42"/>
    <mergeCell ref="M45:R45"/>
    <mergeCell ref="S45:U45"/>
    <mergeCell ref="V45:AA45"/>
    <mergeCell ref="AB45:AF45"/>
    <mergeCell ref="S47:U47"/>
    <mergeCell ref="V47:AA47"/>
    <mergeCell ref="AB47:AF47"/>
    <mergeCell ref="AB43:AF43"/>
    <mergeCell ref="B44:C44"/>
    <mergeCell ref="D44:L44"/>
    <mergeCell ref="M44:R44"/>
    <mergeCell ref="S44:U44"/>
    <mergeCell ref="V44:AA44"/>
    <mergeCell ref="AB44:AF44"/>
    <mergeCell ref="D48:AF48"/>
    <mergeCell ref="E51:G51"/>
    <mergeCell ref="J51:R51"/>
    <mergeCell ref="V51:AG51"/>
    <mergeCell ref="AH45:AK47"/>
    <mergeCell ref="B46:C46"/>
    <mergeCell ref="D46:L46"/>
    <mergeCell ref="M46:R46"/>
    <mergeCell ref="S46:U46"/>
    <mergeCell ref="V46:AA46"/>
    <mergeCell ref="AB46:AF46"/>
    <mergeCell ref="B47:C47"/>
    <mergeCell ref="D47:L47"/>
    <mergeCell ref="M47:R47"/>
    <mergeCell ref="AG42:AG47"/>
    <mergeCell ref="AH42:AK44"/>
    <mergeCell ref="B43:C43"/>
    <mergeCell ref="D43:L43"/>
    <mergeCell ref="M43:R43"/>
    <mergeCell ref="S43:U43"/>
    <mergeCell ref="V43:AA43"/>
    <mergeCell ref="AI51:AJ51"/>
    <mergeCell ref="B45:C45"/>
    <mergeCell ref="D45:L45"/>
    <mergeCell ref="D53:O53"/>
    <mergeCell ref="P53:R53"/>
    <mergeCell ref="V53:AD53"/>
    <mergeCell ref="AF53:AK53"/>
    <mergeCell ref="D54:J54"/>
    <mergeCell ref="X54:Y54"/>
    <mergeCell ref="AD54:AE54"/>
    <mergeCell ref="AJ54:AK54"/>
    <mergeCell ref="B61:I62"/>
    <mergeCell ref="J61:S62"/>
    <mergeCell ref="U61:W62"/>
    <mergeCell ref="X61:AI62"/>
    <mergeCell ref="AJ61:AK61"/>
    <mergeCell ref="AJ62:AK63"/>
    <mergeCell ref="U63:W63"/>
    <mergeCell ref="X63:AI63"/>
    <mergeCell ref="X56:AB56"/>
    <mergeCell ref="AC56:AJ56"/>
    <mergeCell ref="B57:B59"/>
    <mergeCell ref="C57:S59"/>
    <mergeCell ref="U57:W57"/>
    <mergeCell ref="X57:AK57"/>
    <mergeCell ref="U58:W59"/>
    <mergeCell ref="X58:Y58"/>
    <mergeCell ref="Z58:AK58"/>
    <mergeCell ref="X59:AK60"/>
    <mergeCell ref="AD64:AE64"/>
    <mergeCell ref="AF64:AK64"/>
    <mergeCell ref="C65:D67"/>
    <mergeCell ref="E65:I67"/>
    <mergeCell ref="J65:S67"/>
    <mergeCell ref="U65:W68"/>
    <mergeCell ref="X65:AB66"/>
    <mergeCell ref="AC65:AD66"/>
    <mergeCell ref="AE65:AI66"/>
    <mergeCell ref="AJ65:AK66"/>
    <mergeCell ref="C64:D64"/>
    <mergeCell ref="E64:I64"/>
    <mergeCell ref="J64:S64"/>
    <mergeCell ref="U64:W64"/>
    <mergeCell ref="X64:AC64"/>
    <mergeCell ref="X67:X68"/>
    <mergeCell ref="Y67:AA68"/>
    <mergeCell ref="AB67:AD68"/>
    <mergeCell ref="C71:S71"/>
    <mergeCell ref="B73:C73"/>
    <mergeCell ref="D73:L73"/>
    <mergeCell ref="M73:R73"/>
    <mergeCell ref="S73:U73"/>
    <mergeCell ref="V73:AA73"/>
    <mergeCell ref="AE67:AE68"/>
    <mergeCell ref="AF67:AK68"/>
    <mergeCell ref="C68:D69"/>
    <mergeCell ref="E68:I69"/>
    <mergeCell ref="J68:S69"/>
    <mergeCell ref="U69:W70"/>
    <mergeCell ref="X69:AK70"/>
    <mergeCell ref="C70:D70"/>
    <mergeCell ref="E70:I70"/>
    <mergeCell ref="J70:S70"/>
    <mergeCell ref="B64:B70"/>
    <mergeCell ref="AB73:AF73"/>
    <mergeCell ref="AG73:AG78"/>
    <mergeCell ref="AH73:AK75"/>
    <mergeCell ref="B74:C74"/>
    <mergeCell ref="D74:L74"/>
    <mergeCell ref="M74:R74"/>
    <mergeCell ref="S74:U74"/>
    <mergeCell ref="V74:AA74"/>
    <mergeCell ref="AB74:AF74"/>
    <mergeCell ref="B75:C75"/>
    <mergeCell ref="D75:L75"/>
    <mergeCell ref="M75:R75"/>
    <mergeCell ref="S75:U75"/>
    <mergeCell ref="V75:AA75"/>
    <mergeCell ref="AB75:AF75"/>
    <mergeCell ref="B76:C76"/>
    <mergeCell ref="D76:L76"/>
    <mergeCell ref="M76:R76"/>
    <mergeCell ref="S76:U76"/>
    <mergeCell ref="V76:AA76"/>
    <mergeCell ref="AB76:AF76"/>
    <mergeCell ref="AH76:AK78"/>
    <mergeCell ref="B77:C77"/>
    <mergeCell ref="D77:L77"/>
    <mergeCell ref="M77:R77"/>
    <mergeCell ref="S77:U77"/>
    <mergeCell ref="V77:AA77"/>
    <mergeCell ref="AB77:AF77"/>
    <mergeCell ref="B78:C78"/>
    <mergeCell ref="D78:L78"/>
    <mergeCell ref="M78:R78"/>
    <mergeCell ref="S78:U78"/>
    <mergeCell ref="V78:AA78"/>
    <mergeCell ref="AB78:AF78"/>
    <mergeCell ref="B79:C79"/>
    <mergeCell ref="D79:L79"/>
    <mergeCell ref="M79:R79"/>
    <mergeCell ref="S79:U79"/>
    <mergeCell ref="V79:AA79"/>
    <mergeCell ref="AB79:AF79"/>
    <mergeCell ref="M81:R81"/>
    <mergeCell ref="S81:U81"/>
    <mergeCell ref="V81:AA81"/>
    <mergeCell ref="AB81:AF81"/>
    <mergeCell ref="V80:AA80"/>
    <mergeCell ref="AB80:AF80"/>
    <mergeCell ref="B82:C82"/>
    <mergeCell ref="D82:L82"/>
    <mergeCell ref="M82:R82"/>
    <mergeCell ref="S82:U82"/>
    <mergeCell ref="V82:AA82"/>
    <mergeCell ref="AB82:AF82"/>
    <mergeCell ref="B81:C81"/>
    <mergeCell ref="D81:L81"/>
    <mergeCell ref="AH82:AK84"/>
    <mergeCell ref="B83:C83"/>
    <mergeCell ref="D83:L83"/>
    <mergeCell ref="M83:R83"/>
    <mergeCell ref="S83:U83"/>
    <mergeCell ref="V83:AA83"/>
    <mergeCell ref="AB83:AF83"/>
    <mergeCell ref="B84:C84"/>
    <mergeCell ref="D84:L84"/>
    <mergeCell ref="M84:R84"/>
    <mergeCell ref="AG79:AG84"/>
    <mergeCell ref="AH79:AK81"/>
    <mergeCell ref="B80:C80"/>
    <mergeCell ref="D80:L80"/>
    <mergeCell ref="M80:R80"/>
    <mergeCell ref="S80:U80"/>
    <mergeCell ref="M88:R88"/>
    <mergeCell ref="S88:U88"/>
    <mergeCell ref="V88:AA88"/>
    <mergeCell ref="AB88:AF88"/>
    <mergeCell ref="B87:C87"/>
    <mergeCell ref="D87:L87"/>
    <mergeCell ref="S84:U84"/>
    <mergeCell ref="V84:AA84"/>
    <mergeCell ref="AB84:AF84"/>
    <mergeCell ref="B85:C85"/>
    <mergeCell ref="D85:L85"/>
    <mergeCell ref="M85:R85"/>
    <mergeCell ref="S85:U85"/>
    <mergeCell ref="V85:AA85"/>
    <mergeCell ref="AB85:AF85"/>
    <mergeCell ref="AH88:AK90"/>
    <mergeCell ref="B89:C89"/>
    <mergeCell ref="D89:L89"/>
    <mergeCell ref="M89:R89"/>
    <mergeCell ref="S89:U89"/>
    <mergeCell ref="V89:AA89"/>
    <mergeCell ref="AB89:AF89"/>
    <mergeCell ref="B90:C90"/>
    <mergeCell ref="D90:L90"/>
    <mergeCell ref="M90:R90"/>
    <mergeCell ref="AG85:AG90"/>
    <mergeCell ref="AH85:AK87"/>
    <mergeCell ref="B86:C86"/>
    <mergeCell ref="D86:L86"/>
    <mergeCell ref="M86:R86"/>
    <mergeCell ref="S86:U86"/>
    <mergeCell ref="V86:AA86"/>
    <mergeCell ref="AB86:AF86"/>
    <mergeCell ref="M87:R87"/>
    <mergeCell ref="S87:U87"/>
    <mergeCell ref="V87:AA87"/>
    <mergeCell ref="AB87:AF87"/>
    <mergeCell ref="B88:C88"/>
    <mergeCell ref="D88:L88"/>
    <mergeCell ref="S90:U90"/>
    <mergeCell ref="V90:AA90"/>
    <mergeCell ref="AB90:AF90"/>
    <mergeCell ref="B91:C91"/>
    <mergeCell ref="D91:L91"/>
    <mergeCell ref="M91:R91"/>
    <mergeCell ref="S91:U91"/>
    <mergeCell ref="V91:AA91"/>
    <mergeCell ref="AB91:AF91"/>
    <mergeCell ref="M94:R94"/>
    <mergeCell ref="S94:U94"/>
    <mergeCell ref="V94:AA94"/>
    <mergeCell ref="AB94:AF94"/>
    <mergeCell ref="S96:U96"/>
    <mergeCell ref="V96:AA96"/>
    <mergeCell ref="AB96:AF96"/>
    <mergeCell ref="AB92:AF92"/>
    <mergeCell ref="B93:C93"/>
    <mergeCell ref="D93:L93"/>
    <mergeCell ref="M93:R93"/>
    <mergeCell ref="S93:U93"/>
    <mergeCell ref="V93:AA93"/>
    <mergeCell ref="AB93:AF93"/>
    <mergeCell ref="D97:AF97"/>
    <mergeCell ref="E100:G100"/>
    <mergeCell ref="J100:R100"/>
    <mergeCell ref="V100:AG100"/>
    <mergeCell ref="AH94:AK96"/>
    <mergeCell ref="B95:C95"/>
    <mergeCell ref="D95:L95"/>
    <mergeCell ref="M95:R95"/>
    <mergeCell ref="S95:U95"/>
    <mergeCell ref="V95:AA95"/>
    <mergeCell ref="AB95:AF95"/>
    <mergeCell ref="B96:C96"/>
    <mergeCell ref="D96:L96"/>
    <mergeCell ref="M96:R96"/>
    <mergeCell ref="AG91:AG96"/>
    <mergeCell ref="AH91:AK93"/>
    <mergeCell ref="B92:C92"/>
    <mergeCell ref="D92:L92"/>
    <mergeCell ref="M92:R92"/>
    <mergeCell ref="S92:U92"/>
    <mergeCell ref="V92:AA92"/>
    <mergeCell ref="AI100:AJ100"/>
    <mergeCell ref="B94:C94"/>
    <mergeCell ref="D94:L94"/>
    <mergeCell ref="D102:O102"/>
    <mergeCell ref="P102:R102"/>
    <mergeCell ref="V102:AD102"/>
    <mergeCell ref="AF102:AK102"/>
    <mergeCell ref="D103:J103"/>
    <mergeCell ref="X103:Y103"/>
    <mergeCell ref="AD103:AE103"/>
    <mergeCell ref="AJ103:AK103"/>
    <mergeCell ref="B110:I111"/>
    <mergeCell ref="J110:S111"/>
    <mergeCell ref="U110:W111"/>
    <mergeCell ref="X110:AI111"/>
    <mergeCell ref="AJ110:AK110"/>
    <mergeCell ref="AJ111:AK112"/>
    <mergeCell ref="U112:W112"/>
    <mergeCell ref="X112:AI112"/>
    <mergeCell ref="X105:AB105"/>
    <mergeCell ref="AC105:AJ105"/>
    <mergeCell ref="B106:B108"/>
    <mergeCell ref="C106:S108"/>
    <mergeCell ref="U106:W106"/>
    <mergeCell ref="X106:AK106"/>
    <mergeCell ref="U107:W108"/>
    <mergeCell ref="X107:Y107"/>
    <mergeCell ref="Z107:AK107"/>
    <mergeCell ref="X108:AK109"/>
    <mergeCell ref="AD113:AE113"/>
    <mergeCell ref="AF113:AK113"/>
    <mergeCell ref="C114:D116"/>
    <mergeCell ref="E114:I116"/>
    <mergeCell ref="J114:S116"/>
    <mergeCell ref="U114:W117"/>
    <mergeCell ref="X114:AB115"/>
    <mergeCell ref="AC114:AD115"/>
    <mergeCell ref="AE114:AI115"/>
    <mergeCell ref="AJ114:AK115"/>
    <mergeCell ref="C113:D113"/>
    <mergeCell ref="E113:I113"/>
    <mergeCell ref="J113:S113"/>
    <mergeCell ref="U113:W113"/>
    <mergeCell ref="X113:AC113"/>
    <mergeCell ref="X116:X117"/>
    <mergeCell ref="Y116:AA117"/>
    <mergeCell ref="AB116:AD117"/>
    <mergeCell ref="C120:S120"/>
    <mergeCell ref="B122:C122"/>
    <mergeCell ref="D122:L122"/>
    <mergeCell ref="M122:R122"/>
    <mergeCell ref="S122:U122"/>
    <mergeCell ref="V122:AA122"/>
    <mergeCell ref="AE116:AE117"/>
    <mergeCell ref="AF116:AK117"/>
    <mergeCell ref="C117:D118"/>
    <mergeCell ref="E117:I118"/>
    <mergeCell ref="J117:S118"/>
    <mergeCell ref="U118:W119"/>
    <mergeCell ref="X118:AK119"/>
    <mergeCell ref="C119:D119"/>
    <mergeCell ref="E119:I119"/>
    <mergeCell ref="J119:S119"/>
    <mergeCell ref="B113:B119"/>
    <mergeCell ref="AB122:AF122"/>
    <mergeCell ref="AG122:AG127"/>
    <mergeCell ref="AH122:AK124"/>
    <mergeCell ref="B123:C123"/>
    <mergeCell ref="D123:L123"/>
    <mergeCell ref="M123:R123"/>
    <mergeCell ref="S123:U123"/>
    <mergeCell ref="V123:AA123"/>
    <mergeCell ref="AB123:AF123"/>
    <mergeCell ref="B124:C124"/>
    <mergeCell ref="D124:L124"/>
    <mergeCell ref="M124:R124"/>
    <mergeCell ref="S124:U124"/>
    <mergeCell ref="V124:AA124"/>
    <mergeCell ref="AB124:AF124"/>
    <mergeCell ref="B125:C125"/>
    <mergeCell ref="D125:L125"/>
    <mergeCell ref="M125:R125"/>
    <mergeCell ref="S125:U125"/>
    <mergeCell ref="V125:AA125"/>
    <mergeCell ref="AB125:AF125"/>
    <mergeCell ref="AH125:AK127"/>
    <mergeCell ref="B126:C126"/>
    <mergeCell ref="D126:L126"/>
    <mergeCell ref="M126:R126"/>
    <mergeCell ref="S126:U126"/>
    <mergeCell ref="V126:AA126"/>
    <mergeCell ref="AB126:AF126"/>
    <mergeCell ref="B127:C127"/>
    <mergeCell ref="D127:L127"/>
    <mergeCell ref="M127:R127"/>
    <mergeCell ref="S127:U127"/>
    <mergeCell ref="V127:AA127"/>
    <mergeCell ref="AB127:AF127"/>
    <mergeCell ref="B128:C128"/>
    <mergeCell ref="D128:L128"/>
    <mergeCell ref="M128:R128"/>
    <mergeCell ref="S128:U128"/>
    <mergeCell ref="V128:AA128"/>
    <mergeCell ref="AB128:AF128"/>
    <mergeCell ref="M130:R130"/>
    <mergeCell ref="S130:U130"/>
    <mergeCell ref="V130:AA130"/>
    <mergeCell ref="AB130:AF130"/>
    <mergeCell ref="V129:AA129"/>
    <mergeCell ref="AB129:AF129"/>
    <mergeCell ref="B131:C131"/>
    <mergeCell ref="D131:L131"/>
    <mergeCell ref="M131:R131"/>
    <mergeCell ref="S131:U131"/>
    <mergeCell ref="V131:AA131"/>
    <mergeCell ref="AB131:AF131"/>
    <mergeCell ref="B130:C130"/>
    <mergeCell ref="D130:L130"/>
    <mergeCell ref="AH131:AK133"/>
    <mergeCell ref="B132:C132"/>
    <mergeCell ref="D132:L132"/>
    <mergeCell ref="M132:R132"/>
    <mergeCell ref="S132:U132"/>
    <mergeCell ref="V132:AA132"/>
    <mergeCell ref="AB132:AF132"/>
    <mergeCell ref="B133:C133"/>
    <mergeCell ref="D133:L133"/>
    <mergeCell ref="M133:R133"/>
    <mergeCell ref="AG128:AG133"/>
    <mergeCell ref="AH128:AK130"/>
    <mergeCell ref="B129:C129"/>
    <mergeCell ref="D129:L129"/>
    <mergeCell ref="M129:R129"/>
    <mergeCell ref="S129:U129"/>
    <mergeCell ref="S133:U133"/>
    <mergeCell ref="V133:AA133"/>
    <mergeCell ref="AB133:AF133"/>
    <mergeCell ref="B134:C134"/>
    <mergeCell ref="D134:L134"/>
    <mergeCell ref="M134:R134"/>
    <mergeCell ref="S134:U134"/>
    <mergeCell ref="V134:AA134"/>
    <mergeCell ref="AB134:AF134"/>
    <mergeCell ref="AB136:AF136"/>
    <mergeCell ref="B137:C137"/>
    <mergeCell ref="D137:L137"/>
    <mergeCell ref="M137:R137"/>
    <mergeCell ref="S137:U137"/>
    <mergeCell ref="V137:AA137"/>
    <mergeCell ref="AB137:AF137"/>
    <mergeCell ref="B136:C136"/>
    <mergeCell ref="D136:L136"/>
    <mergeCell ref="AH137:AK139"/>
    <mergeCell ref="B138:C138"/>
    <mergeCell ref="D138:L138"/>
    <mergeCell ref="M138:R138"/>
    <mergeCell ref="S138:U138"/>
    <mergeCell ref="V138:AA138"/>
    <mergeCell ref="AB138:AF138"/>
    <mergeCell ref="B139:C139"/>
    <mergeCell ref="D139:L139"/>
    <mergeCell ref="M139:R139"/>
    <mergeCell ref="AG134:AG139"/>
    <mergeCell ref="AH134:AK136"/>
    <mergeCell ref="B135:C135"/>
    <mergeCell ref="D135:L135"/>
    <mergeCell ref="M135:R135"/>
    <mergeCell ref="S135:U135"/>
    <mergeCell ref="V135:AA135"/>
    <mergeCell ref="AB135:AF135"/>
    <mergeCell ref="S139:U139"/>
    <mergeCell ref="V139:AA139"/>
    <mergeCell ref="AB139:AF139"/>
    <mergeCell ref="M136:R136"/>
    <mergeCell ref="S136:U136"/>
    <mergeCell ref="V136:AA136"/>
    <mergeCell ref="AB143:AF143"/>
    <mergeCell ref="B142:C142"/>
    <mergeCell ref="D142:L142"/>
    <mergeCell ref="S145:U145"/>
    <mergeCell ref="V145:AA145"/>
    <mergeCell ref="AB145:AF145"/>
    <mergeCell ref="B140:C140"/>
    <mergeCell ref="D140:L140"/>
    <mergeCell ref="M140:R140"/>
    <mergeCell ref="S140:U140"/>
    <mergeCell ref="V140:AA140"/>
    <mergeCell ref="AB140:AF140"/>
    <mergeCell ref="M142:R142"/>
    <mergeCell ref="S142:U142"/>
    <mergeCell ref="V142:AA142"/>
    <mergeCell ref="AB142:AF142"/>
    <mergeCell ref="D146:AF146"/>
    <mergeCell ref="AH143:AK145"/>
    <mergeCell ref="B144:C144"/>
    <mergeCell ref="D144:L144"/>
    <mergeCell ref="M144:R144"/>
    <mergeCell ref="S144:U144"/>
    <mergeCell ref="V144:AA144"/>
    <mergeCell ref="AB144:AF144"/>
    <mergeCell ref="B145:C145"/>
    <mergeCell ref="D145:L145"/>
    <mergeCell ref="M145:R145"/>
    <mergeCell ref="AG140:AG145"/>
    <mergeCell ref="AH140:AK142"/>
    <mergeCell ref="B141:C141"/>
    <mergeCell ref="D141:L141"/>
    <mergeCell ref="M141:R141"/>
    <mergeCell ref="S141:U141"/>
    <mergeCell ref="V141:AA141"/>
    <mergeCell ref="AB141:AF141"/>
    <mergeCell ref="B143:C143"/>
    <mergeCell ref="D143:L143"/>
    <mergeCell ref="M143:R143"/>
    <mergeCell ref="S143:U143"/>
    <mergeCell ref="V143:AA143"/>
  </mergeCells>
  <phoneticPr fontId="21"/>
  <conditionalFormatting sqref="S42">
    <cfRule type="cellIs" dxfId="4" priority="8" stopIfTrue="1" operator="greaterThan">
      <formula>1</formula>
    </cfRule>
  </conditionalFormatting>
  <conditionalFormatting sqref="S25:U39">
    <cfRule type="cellIs" dxfId="3" priority="12" stopIfTrue="1" operator="greaterThan">
      <formula>1</formula>
    </cfRule>
  </conditionalFormatting>
  <conditionalFormatting sqref="S43:U43">
    <cfRule type="cellIs" dxfId="2" priority="9" stopIfTrue="1" operator="greaterThan">
      <formula>1</formula>
    </cfRule>
  </conditionalFormatting>
  <conditionalFormatting sqref="S74:U89">
    <cfRule type="cellIs" dxfId="1" priority="11" stopIfTrue="1" operator="greaterThan">
      <formula>1</formula>
    </cfRule>
  </conditionalFormatting>
  <conditionalFormatting sqref="S123:U138">
    <cfRule type="cellIs" dxfId="0" priority="5" stopIfTrue="1" operator="greaterThan">
      <formula>1</formula>
    </cfRule>
  </conditionalFormatting>
  <dataValidations count="6">
    <dataValidation imeMode="fullKatakana" allowBlank="1" showInputMessage="1" showErrorMessage="1" promptTitle="口座名義" prompt="カタカナでの入力をお願いします" sqref="X20:AK21 X69:AK70 X118:AK119" xr:uid="{00000000-0002-0000-0400-000000000000}"/>
    <dataValidation allowBlank="1" showInputMessage="1" showErrorMessage="1" promptTitle="支払先コード" prompt="貴社用コードが不明の場合はお問い合わせください" sqref="AC7:AJ7" xr:uid="{00000000-0002-0000-0400-000001000000}"/>
    <dataValidation allowBlank="1" showInputMessage="1" showErrorMessage="1" promptTitle="工番" prompt="ハイフン付きで入力_x000a_不明な場合はお問合せください_x000a__x000a_例：12345678-00" sqref="V2:AG2" xr:uid="{00000000-0002-0000-0400-000002000000}"/>
    <dataValidation allowBlank="1" showInputMessage="1" showErrorMessage="1" promptTitle="注文番号" prompt="注文書を切っていない場合は空欄" sqref="AI2:AJ2" xr:uid="{00000000-0002-0000-0400-000003000000}"/>
    <dataValidation allowBlank="1" showInputMessage="1" showErrorMessage="1" promptTitle="請求日" prompt="請求年月日を入力してください" sqref="D5:J6" xr:uid="{00000000-0002-0000-0400-000004000000}"/>
    <dataValidation type="whole" allowBlank="1" showInputMessage="1" showErrorMessage="1" errorTitle="預金種別の選択" error="普通預金→1　当座預金→2_x000a_のどちらかを入力してください" promptTitle="預金種別の選択" prompt="1：普通預金_x000a_2：当座預金" sqref="X18:X19 X67:X68 X116:X117" xr:uid="{00000000-0002-0000-0400-000005000000}">
      <formula1>1</formula1>
      <formula2>2</formula2>
    </dataValidation>
  </dataValidations>
  <pageMargins left="0.59055118110236227" right="0" top="0.39370078740157483" bottom="0.39370078740157483" header="0.31496062992125984" footer="0.31496062992125984"/>
  <pageSetup paperSize="9" scale="95" orientation="portrait" r:id="rId1"/>
  <headerFooter alignWithMargins="0"/>
  <rowBreaks count="2" manualBreakCount="2">
    <brk id="49" min="1" max="36" man="1"/>
    <brk id="98" min="1" max="36" man="1"/>
  </rowBreaks>
  <ignoredErrors>
    <ignoredError sqref="M40:AA4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H8"/>
  <sheetViews>
    <sheetView showGridLines="0" view="pageBreakPreview" zoomScaleNormal="100" zoomScaleSheetLayoutView="100" workbookViewId="0">
      <selection sqref="A1:B8"/>
    </sheetView>
  </sheetViews>
  <sheetFormatPr defaultColWidth="0" defaultRowHeight="10.5" zeroHeight="1" x14ac:dyDescent="0.15"/>
  <cols>
    <col min="1" max="1" width="2.5" style="5" customWidth="1"/>
    <col min="2" max="2" width="6.75" style="2" customWidth="1"/>
    <col min="3" max="8" width="2.625" style="1" hidden="1" customWidth="1"/>
    <col min="9" max="16384" width="0" style="1" hidden="1"/>
  </cols>
  <sheetData>
    <row r="1" spans="1:2" ht="54.75" customHeight="1" x14ac:dyDescent="0.15">
      <c r="A1" s="647" t="s">
        <v>21</v>
      </c>
      <c r="B1" s="3"/>
    </row>
    <row r="2" spans="1:2" ht="54.75" customHeight="1" x14ac:dyDescent="0.15">
      <c r="A2" s="648"/>
      <c r="B2" s="4"/>
    </row>
    <row r="3" spans="1:2" ht="54.75" customHeight="1" x14ac:dyDescent="0.15">
      <c r="A3" s="648" t="s">
        <v>22</v>
      </c>
      <c r="B3" s="4"/>
    </row>
    <row r="4" spans="1:2" ht="54.75" customHeight="1" x14ac:dyDescent="0.15">
      <c r="A4" s="648"/>
      <c r="B4" s="4"/>
    </row>
    <row r="5" spans="1:2" ht="54.75" customHeight="1" x14ac:dyDescent="0.15">
      <c r="A5" s="648" t="s">
        <v>23</v>
      </c>
      <c r="B5" s="4"/>
    </row>
    <row r="6" spans="1:2" ht="54.75" customHeight="1" x14ac:dyDescent="0.15">
      <c r="A6" s="648"/>
      <c r="B6" s="4"/>
    </row>
    <row r="7" spans="1:2" ht="54.75" customHeight="1" x14ac:dyDescent="0.15">
      <c r="A7" s="648" t="s">
        <v>24</v>
      </c>
      <c r="B7" s="4"/>
    </row>
    <row r="8" spans="1:2" ht="54.75" customHeight="1" x14ac:dyDescent="0.15">
      <c r="A8" s="648"/>
      <c r="B8" s="4"/>
    </row>
  </sheetData>
  <mergeCells count="4">
    <mergeCell ref="A1:A2"/>
    <mergeCell ref="A3:A4"/>
    <mergeCell ref="A5:A6"/>
    <mergeCell ref="A7:A8"/>
  </mergeCells>
  <phoneticPr fontId="12"/>
  <pageMargins left="0.23622047244094491" right="0.19685039370078741" top="0.27559055118110237" bottom="0.23622047244094491"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H8"/>
  <sheetViews>
    <sheetView showGridLines="0" view="pageBreakPreview" zoomScaleNormal="100" zoomScaleSheetLayoutView="100" workbookViewId="0">
      <selection sqref="A1:B65536"/>
    </sheetView>
  </sheetViews>
  <sheetFormatPr defaultColWidth="0" defaultRowHeight="10.5" zeroHeight="1" x14ac:dyDescent="0.15"/>
  <cols>
    <col min="1" max="1" width="5" style="1" customWidth="1"/>
    <col min="2" max="2" width="13.5" style="1" customWidth="1"/>
    <col min="3" max="8" width="2.625" style="1" hidden="1" customWidth="1"/>
    <col min="9" max="16384" width="0" style="1" hidden="1"/>
  </cols>
  <sheetData>
    <row r="1" spans="1:2" ht="109.5" customHeight="1" x14ac:dyDescent="0.15">
      <c r="A1" s="649"/>
      <c r="B1" s="6"/>
    </row>
    <row r="2" spans="1:2" ht="109.5" customHeight="1" x14ac:dyDescent="0.15">
      <c r="A2" s="649"/>
      <c r="B2" s="6"/>
    </row>
    <row r="3" spans="1:2" ht="109.5" customHeight="1" x14ac:dyDescent="0.15">
      <c r="A3" s="649"/>
      <c r="B3" s="6"/>
    </row>
    <row r="4" spans="1:2" ht="109.5" customHeight="1" x14ac:dyDescent="0.15">
      <c r="A4" s="649"/>
      <c r="B4" s="6"/>
    </row>
    <row r="5" spans="1:2" ht="109.5" customHeight="1" x14ac:dyDescent="0.15">
      <c r="A5" s="649"/>
      <c r="B5" s="6"/>
    </row>
    <row r="6" spans="1:2" ht="109.5" customHeight="1" x14ac:dyDescent="0.15">
      <c r="A6" s="649"/>
      <c r="B6" s="6"/>
    </row>
    <row r="7" spans="1:2" ht="109.5" customHeight="1" x14ac:dyDescent="0.15">
      <c r="A7" s="649"/>
      <c r="B7" s="6"/>
    </row>
    <row r="8" spans="1:2" ht="109.5" customHeight="1" x14ac:dyDescent="0.15">
      <c r="A8" s="649"/>
      <c r="B8" s="6"/>
    </row>
  </sheetData>
  <mergeCells count="4">
    <mergeCell ref="A1:A2"/>
    <mergeCell ref="A3:A4"/>
    <mergeCell ref="A5:A6"/>
    <mergeCell ref="A7:A8"/>
  </mergeCells>
  <phoneticPr fontId="15"/>
  <pageMargins left="0.23622047244094491" right="0.19685039370078741" top="0.27559055118110237" bottom="0.2362204724409449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①請求書　入力</vt:lpstr>
      <vt:lpstr>②請求書　印刷</vt:lpstr>
      <vt:lpstr>③【例】請求書　入力</vt:lpstr>
      <vt:lpstr>④【例】請求書　印刷</vt:lpstr>
      <vt:lpstr>捺印欄</vt:lpstr>
      <vt:lpstr>捺印欄 (2)</vt:lpstr>
      <vt:lpstr>'②請求書　印刷'!Print_Area</vt:lpstr>
      <vt:lpstr>'④【例】請求書　印刷'!Print_Area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指定請求書</dc:title>
  <dc:creator>榊原 昭二</dc:creator>
  <cp:lastModifiedBy>大竹 航平</cp:lastModifiedBy>
  <cp:lastPrinted>2023-12-07T06:15:01Z</cp:lastPrinted>
  <dcterms:created xsi:type="dcterms:W3CDTF">2011-12-05T02:50:46Z</dcterms:created>
  <dcterms:modified xsi:type="dcterms:W3CDTF">2023-12-18T01:49:17Z</dcterms:modified>
</cp:coreProperties>
</file>